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mori-h03\Desktop\"/>
    </mc:Choice>
  </mc:AlternateContent>
  <xr:revisionPtr revIDLastSave="0" documentId="13_ncr:1_{8D8E1781-C525-4769-8D82-917DBC194A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2" r:id="rId1"/>
    <sheet name="印刷シート①" sheetId="1" r:id="rId2"/>
    <sheet name="印刷シート②" sheetId="3" r:id="rId3"/>
    <sheet name="印刷シート③" sheetId="4" r:id="rId4"/>
  </sheets>
  <definedNames>
    <definedName name="_xlnm.Print_Area" localSheetId="1">印刷シート①!$A$1:$W$28</definedName>
    <definedName name="_xlnm.Print_Area" localSheetId="2">印刷シート②!$A$1:$W$28</definedName>
    <definedName name="_xlnm.Print_Area" localSheetId="3">印刷シート③!$A$1:$W$28</definedName>
    <definedName name="_xlnm.Print_Titles" localSheetId="1">印刷シート①!$1:$7</definedName>
    <definedName name="_xlnm.Print_Titles" localSheetId="2">印刷シート②!$1:$7</definedName>
    <definedName name="_xlnm.Print_Titles" localSheetId="3">印刷シート③!$1:$7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C9" i="4"/>
  <c r="B9" i="4"/>
  <c r="E8" i="4"/>
  <c r="D8" i="4"/>
  <c r="C8" i="4"/>
  <c r="B8" i="4"/>
  <c r="A10" i="4"/>
  <c r="C10" i="4" s="1"/>
  <c r="A9" i="4"/>
  <c r="E9" i="3"/>
  <c r="D9" i="3"/>
  <c r="C9" i="3"/>
  <c r="B9" i="3"/>
  <c r="E8" i="3"/>
  <c r="D8" i="3"/>
  <c r="C8" i="3"/>
  <c r="B8" i="3"/>
  <c r="A10" i="3"/>
  <c r="E10" i="3" s="1"/>
  <c r="A9" i="3"/>
  <c r="E10" i="4"/>
  <c r="D10" i="4"/>
  <c r="H4" i="2"/>
  <c r="I4" i="2" s="1"/>
  <c r="H3" i="2"/>
  <c r="A3" i="1" s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A63" i="2"/>
  <c r="A64" i="2" s="1"/>
  <c r="A65" i="2" s="1"/>
  <c r="A66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10" i="2"/>
  <c r="A3" i="4" l="1"/>
  <c r="A3" i="3"/>
  <c r="J5" i="2"/>
  <c r="W3" i="4" s="1"/>
  <c r="I5" i="2"/>
  <c r="W3" i="3" s="1"/>
  <c r="H5" i="2"/>
  <c r="W3" i="1" s="1"/>
  <c r="B10" i="4"/>
  <c r="A11" i="4"/>
  <c r="A11" i="3"/>
  <c r="C11" i="3" s="1"/>
  <c r="B10" i="3"/>
  <c r="C10" i="3"/>
  <c r="D10" i="3"/>
  <c r="B11" i="4"/>
  <c r="B11" i="3"/>
  <c r="A12" i="4" l="1"/>
  <c r="E11" i="4"/>
  <c r="D11" i="4"/>
  <c r="C11" i="4"/>
  <c r="D11" i="3"/>
  <c r="E11" i="3"/>
  <c r="A12" i="3"/>
  <c r="A13" i="4" l="1"/>
  <c r="C12" i="4"/>
  <c r="E12" i="4"/>
  <c r="B12" i="4"/>
  <c r="D12" i="4"/>
  <c r="B12" i="3"/>
  <c r="E12" i="3"/>
  <c r="C12" i="3"/>
  <c r="D12" i="3"/>
  <c r="A13" i="3"/>
  <c r="E13" i="4" l="1"/>
  <c r="A14" i="4"/>
  <c r="D13" i="4"/>
  <c r="C13" i="4"/>
  <c r="B13" i="4"/>
  <c r="E13" i="3"/>
  <c r="C13" i="3"/>
  <c r="D13" i="3"/>
  <c r="A14" i="3"/>
  <c r="B13" i="3"/>
  <c r="E14" i="4" l="1"/>
  <c r="C14" i="4"/>
  <c r="B14" i="4"/>
  <c r="A15" i="4"/>
  <c r="D14" i="4"/>
  <c r="A15" i="3"/>
  <c r="D14" i="3"/>
  <c r="E14" i="3"/>
  <c r="C14" i="3"/>
  <c r="B14" i="3"/>
  <c r="A16" i="4" l="1"/>
  <c r="E15" i="4"/>
  <c r="C15" i="4"/>
  <c r="B15" i="4"/>
  <c r="D15" i="4"/>
  <c r="E15" i="3"/>
  <c r="D15" i="3"/>
  <c r="B15" i="3"/>
  <c r="A16" i="3"/>
  <c r="C15" i="3"/>
  <c r="E16" i="4" l="1"/>
  <c r="A17" i="4"/>
  <c r="D16" i="4"/>
  <c r="C16" i="4"/>
  <c r="B16" i="4"/>
  <c r="D16" i="3"/>
  <c r="A17" i="3"/>
  <c r="E16" i="3"/>
  <c r="C16" i="3"/>
  <c r="B16" i="3"/>
  <c r="A18" i="4" l="1"/>
  <c r="D17" i="4"/>
  <c r="E17" i="4"/>
  <c r="C17" i="4"/>
  <c r="B17" i="4"/>
  <c r="A18" i="3"/>
  <c r="E17" i="3"/>
  <c r="C17" i="3"/>
  <c r="D17" i="3"/>
  <c r="B17" i="3"/>
  <c r="A19" i="4" l="1"/>
  <c r="D18" i="4"/>
  <c r="E18" i="4"/>
  <c r="C18" i="4"/>
  <c r="B18" i="4"/>
  <c r="E18" i="3"/>
  <c r="D18" i="3"/>
  <c r="C18" i="3"/>
  <c r="A19" i="3"/>
  <c r="B18" i="3"/>
  <c r="E19" i="4" l="1"/>
  <c r="B19" i="4"/>
  <c r="A20" i="4"/>
  <c r="D19" i="4"/>
  <c r="C19" i="4"/>
  <c r="E19" i="3"/>
  <c r="D19" i="3"/>
  <c r="C19" i="3"/>
  <c r="B19" i="3"/>
  <c r="A20" i="3"/>
  <c r="A21" i="4" l="1"/>
  <c r="D20" i="4"/>
  <c r="E20" i="4"/>
  <c r="B20" i="4"/>
  <c r="C20" i="4"/>
  <c r="B20" i="3"/>
  <c r="E20" i="3"/>
  <c r="A21" i="3"/>
  <c r="D20" i="3"/>
  <c r="C20" i="3"/>
  <c r="C21" i="4" l="1"/>
  <c r="B21" i="4"/>
  <c r="D21" i="4"/>
  <c r="E21" i="4"/>
  <c r="A22" i="4"/>
  <c r="B21" i="3"/>
  <c r="A22" i="3"/>
  <c r="D21" i="3"/>
  <c r="C21" i="3"/>
  <c r="E21" i="3"/>
  <c r="A23" i="4" l="1"/>
  <c r="E22" i="4"/>
  <c r="D22" i="4"/>
  <c r="C22" i="4"/>
  <c r="B22" i="4"/>
  <c r="B22" i="3"/>
  <c r="A23" i="3"/>
  <c r="D22" i="3"/>
  <c r="E22" i="3"/>
  <c r="C22" i="3"/>
  <c r="D23" i="4" l="1"/>
  <c r="A24" i="4"/>
  <c r="E23" i="4"/>
  <c r="C23" i="4"/>
  <c r="B23" i="4"/>
  <c r="E23" i="3"/>
  <c r="D23" i="3"/>
  <c r="A24" i="3"/>
  <c r="C23" i="3"/>
  <c r="B23" i="3"/>
  <c r="D24" i="4" l="1"/>
  <c r="C24" i="4"/>
  <c r="B24" i="4"/>
  <c r="A25" i="4"/>
  <c r="E24" i="4"/>
  <c r="B24" i="3"/>
  <c r="E24" i="3"/>
  <c r="C24" i="3"/>
  <c r="A25" i="3"/>
  <c r="D24" i="3"/>
  <c r="A26" i="4" l="1"/>
  <c r="E25" i="4"/>
  <c r="C25" i="4"/>
  <c r="B25" i="4"/>
  <c r="D25" i="4"/>
  <c r="D25" i="3"/>
  <c r="A26" i="3"/>
  <c r="E25" i="3"/>
  <c r="C25" i="3"/>
  <c r="B25" i="3"/>
  <c r="B26" i="4" l="1"/>
  <c r="C26" i="4"/>
  <c r="A27" i="4"/>
  <c r="D26" i="4"/>
  <c r="E26" i="4"/>
  <c r="A27" i="3"/>
  <c r="B26" i="3"/>
  <c r="E26" i="3"/>
  <c r="D26" i="3"/>
  <c r="C26" i="3"/>
  <c r="E27" i="4" l="1"/>
  <c r="D27" i="4"/>
  <c r="C27" i="4"/>
  <c r="B27" i="4"/>
  <c r="D27" i="3"/>
  <c r="B27" i="3"/>
  <c r="E27" i="3"/>
  <c r="C27" i="3"/>
</calcChain>
</file>

<file path=xl/sharedStrings.xml><?xml version="1.0" encoding="utf-8"?>
<sst xmlns="http://schemas.openxmlformats.org/spreadsheetml/2006/main" count="116" uniqueCount="43">
  <si>
    <t>学年</t>
    <rPh sb="0" eb="2">
      <t>ガクネン</t>
    </rPh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</si>
  <si>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</si>
  <si>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</si>
  <si>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No.</t>
    <phoneticPr fontId="2"/>
  </si>
  <si>
    <t>氏名</t>
    <rPh sb="0" eb="2">
      <t>シメイ</t>
    </rPh>
    <phoneticPr fontId="2"/>
  </si>
  <si>
    <t>疲れ・だるさなし</t>
    <rPh sb="0" eb="1">
      <t>ツカ</t>
    </rPh>
    <phoneticPr fontId="2"/>
  </si>
  <si>
    <t>朝／事前の健康確認</t>
    <rPh sb="0" eb="1">
      <t>アサ</t>
    </rPh>
    <rPh sb="2" eb="4">
      <t>ジゼン</t>
    </rPh>
    <rPh sb="5" eb="9">
      <t>ケンコウカクニン</t>
    </rPh>
    <phoneticPr fontId="2"/>
  </si>
  <si>
    <t>開催中／水分・電解質の摂取確認</t>
    <rPh sb="0" eb="3">
      <t>カイサイチュウ</t>
    </rPh>
    <rPh sb="4" eb="6">
      <t>スイブン</t>
    </rPh>
    <rPh sb="7" eb="10">
      <t>デンカイシツ</t>
    </rPh>
    <rPh sb="11" eb="13">
      <t>セッシュ</t>
    </rPh>
    <rPh sb="13" eb="15">
      <t>カクニン</t>
    </rPh>
    <phoneticPr fontId="2"/>
  </si>
  <si>
    <t>○○　○○</t>
    <phoneticPr fontId="2"/>
  </si>
  <si>
    <t>男</t>
    <rPh sb="0" eb="1">
      <t>ダン</t>
    </rPh>
    <phoneticPr fontId="2"/>
  </si>
  <si>
    <t>（参加校単位で1日ずつ記録／終了時に本部へ提出）</t>
    <phoneticPr fontId="2"/>
  </si>
  <si>
    <t>前日から三食・水分
 しっかり摂取</t>
    <rPh sb="0" eb="2">
      <t>ゼンジツ</t>
    </rPh>
    <rPh sb="4" eb="6">
      <t>サンショク</t>
    </rPh>
    <rPh sb="7" eb="9">
      <t>スイブン</t>
    </rPh>
    <rPh sb="15" eb="17">
      <t>セッシュ</t>
    </rPh>
    <phoneticPr fontId="2"/>
  </si>
  <si>
    <t>前日から下痢など
 胃腸の不調なし</t>
    <rPh sb="0" eb="2">
      <t>ゼンジツ</t>
    </rPh>
    <rPh sb="4" eb="6">
      <t>ゲリ</t>
    </rPh>
    <rPh sb="10" eb="12">
      <t>イチョウ</t>
    </rPh>
    <rPh sb="13" eb="15">
      <t>フチョウ</t>
    </rPh>
    <phoneticPr fontId="2"/>
  </si>
  <si>
    <t>事前の暑さの
 慣れ十分</t>
    <rPh sb="0" eb="2">
      <t>ジゼン</t>
    </rPh>
    <rPh sb="3" eb="4">
      <t>アツ</t>
    </rPh>
    <rPh sb="8" eb="9">
      <t>ナ</t>
    </rPh>
    <rPh sb="10" eb="12">
      <t>ジュウブン</t>
    </rPh>
    <phoneticPr fontId="2"/>
  </si>
  <si>
    <t>過去１週間
 熱中症症状なし</t>
    <rPh sb="0" eb="2">
      <t>カコ</t>
    </rPh>
    <rPh sb="3" eb="5">
      <t>シュウカン</t>
    </rPh>
    <rPh sb="7" eb="10">
      <t>ネッチュウショウ</t>
    </rPh>
    <rPh sb="10" eb="12">
      <t>ショウジョウ</t>
    </rPh>
    <phoneticPr fontId="2"/>
  </si>
  <si>
    <t xml:space="preserve"> 終了・解散前
  体調確認</t>
    <rPh sb="1" eb="3">
      <t>シュウリョウ</t>
    </rPh>
    <rPh sb="4" eb="6">
      <t>カイサン</t>
    </rPh>
    <rPh sb="6" eb="7">
      <t>マエ</t>
    </rPh>
    <rPh sb="10" eb="14">
      <t>タイチョウカクニン</t>
    </rPh>
    <phoneticPr fontId="2"/>
  </si>
  <si>
    <t>前日睡眠時間十分</t>
    <rPh sb="0" eb="4">
      <t>ゼンジツスイミン</t>
    </rPh>
    <rPh sb="4" eb="6">
      <t>ジカン</t>
    </rPh>
    <rPh sb="6" eb="8">
      <t>ジュウブン</t>
    </rPh>
    <phoneticPr fontId="2"/>
  </si>
  <si>
    <t>熱中症予防体調チェックシート</t>
    <phoneticPr fontId="2"/>
  </si>
  <si>
    <t>○事前の予報等により大会当日のＷＢＧＴ最高値が３１℃を超える見通しとなる場合、参加校は当資料を用いて健康確認と水分摂取記録を行い、大会終了後に提出する。</t>
    <phoneticPr fontId="2"/>
  </si>
  <si>
    <t>試合前</t>
    <rPh sb="0" eb="3">
      <t>シアイマエ</t>
    </rPh>
    <phoneticPr fontId="2"/>
  </si>
  <si>
    <t>給水タイム</t>
    <rPh sb="0" eb="2">
      <t>キュウスイ</t>
    </rPh>
    <phoneticPr fontId="2"/>
  </si>
  <si>
    <t>セット間</t>
    <rPh sb="3" eb="4">
      <t>カン</t>
    </rPh>
    <phoneticPr fontId="2"/>
  </si>
  <si>
    <t>1試合目</t>
    <rPh sb="1" eb="3">
      <t>シアイ</t>
    </rPh>
    <rPh sb="3" eb="4">
      <t>メ</t>
    </rPh>
    <phoneticPr fontId="2"/>
  </si>
  <si>
    <t>2試合目</t>
    <rPh sb="1" eb="3">
      <t>シアイ</t>
    </rPh>
    <rPh sb="3" eb="4">
      <t>メ</t>
    </rPh>
    <phoneticPr fontId="2"/>
  </si>
  <si>
    <t>3試合目</t>
    <rPh sb="1" eb="3">
      <t>シアイ</t>
    </rPh>
    <rPh sb="3" eb="4">
      <t>メ</t>
    </rPh>
    <phoneticPr fontId="2"/>
  </si>
  <si>
    <t>区分</t>
    <rPh sb="0" eb="2">
      <t>クブン</t>
    </rPh>
    <phoneticPr fontId="2"/>
  </si>
  <si>
    <t>選手</t>
    <rPh sb="0" eb="2">
      <t>センシュ</t>
    </rPh>
    <phoneticPr fontId="2"/>
  </si>
  <si>
    <t>先の事項をすべて
    満たしている</t>
    <rPh sb="0" eb="1">
      <t>サキ</t>
    </rPh>
    <rPh sb="2" eb="4">
      <t>ジコウ</t>
    </rPh>
    <rPh sb="13" eb="14">
      <t>ミ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</si>
  <si>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</si>
  <si>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</si>
  <si>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△△　△△</t>
    <phoneticPr fontId="2"/>
  </si>
  <si>
    <t>女</t>
    <rPh sb="0" eb="1">
      <t>オンナ</t>
    </rPh>
    <phoneticPr fontId="2"/>
  </si>
  <si>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</si>
  <si>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</si>
  <si>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</si>
  <si>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</si>
  <si>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</si>
  <si>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学校名</t>
    <rPh sb="0" eb="3">
      <t>ガッコウメイ</t>
    </rPh>
    <phoneticPr fontId="2"/>
  </si>
  <si>
    <t>顧問氏名</t>
    <rPh sb="0" eb="4">
      <t>コモンシメイ</t>
    </rPh>
    <phoneticPr fontId="2"/>
  </si>
  <si>
    <t>記録者</t>
    <rPh sb="0" eb="3">
      <t>キロクシャ</t>
    </rPh>
    <phoneticPr fontId="2"/>
  </si>
  <si>
    <t>生徒氏名</t>
    <rPh sb="0" eb="4">
      <t>セイトシメイ</t>
    </rPh>
    <phoneticPr fontId="2"/>
  </si>
  <si>
    <t>マネ</t>
    <phoneticPr fontId="2"/>
  </si>
  <si>
    <t>栃木県高体連バレー専門部　2025/04/21版</t>
    <rPh sb="0" eb="2">
      <t>トチギ</t>
    </rPh>
    <rPh sb="2" eb="3">
      <t>ケン</t>
    </rPh>
    <rPh sb="3" eb="6">
      <t>コウタイレン</t>
    </rPh>
    <rPh sb="9" eb="12">
      <t>センモンブ</t>
    </rPh>
    <rPh sb="23" eb="24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</si>
</sst>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textRotation="255"/>
    </xf>
    <xf numFmtId="0" fontId="4" fillId="0" borderId="2" xfId="0" applyFont="1" applyBorder="1" applyAlignment="1">
      <alignment horizontal="center" textRotation="255"/>
    </xf>
    <xf numFmtId="0" fontId="4" fillId="0" borderId="3" xfId="0" applyFont="1" applyBorder="1" applyAlignment="1">
      <alignment horizontal="center" textRotation="255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top" textRotation="255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textRotation="255" wrapText="1"/>
    </xf>
    <xf numFmtId="0" fontId="6" fillId="0" borderId="3" xfId="0" applyFont="1" applyBorder="1" applyAlignment="1">
      <alignment horizontal="center" vertical="top" textRotation="255" wrapText="1"/>
    </xf>
    <xf numFmtId="0" fontId="6" fillId="0" borderId="2" xfId="0" applyFont="1" applyBorder="1" applyAlignment="1">
      <alignment horizontal="center" vertical="top" textRotation="255"/>
    </xf>
    <xf numFmtId="0" fontId="6" fillId="0" borderId="3" xfId="0" applyFont="1" applyBorder="1" applyAlignment="1">
      <alignment horizontal="center" vertical="top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top" textRotation="255" wrapText="1"/>
    </xf>
    <xf numFmtId="0" fontId="4" fillId="0" borderId="3" xfId="0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390525</xdr:colOff>
      <xdr:row>7</xdr:row>
      <xdr:rowOff>9525</xdr:rowOff>
    </xdr:from>
    <xdr:ext cx="4980851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D04E86-DFD7-0AB6-1D98-EE1E8B4284AF}"/>
            </a:ext>
          </a:extLst>
        </xdr:cNvPr>
        <xdr:cNvSpPr txBox="1"/>
      </xdr:nvSpPr>
      <xdr:spPr>
        <a:xfrm>
          <a:off x="4505325" y="1676400"/>
          <a:ext cx="4980851" cy="10366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黄色のセルに必要事項を入力し、必要に応じて印刷シート①～③を印刷し、</a:t>
          </a:r>
          <a:endParaRPr kumimoji="1" lang="en-US" altLang="ja-JP" sz="1100"/>
        </a:p>
        <a:p>
          <a:r>
            <a:rPr kumimoji="1" lang="ja-JP" altLang="en-US" sz="1100"/>
            <a:t>当日に本部に提出してください。</a:t>
          </a:r>
          <a:endParaRPr kumimoji="1" lang="en-US" altLang="ja-JP" sz="1100"/>
        </a:p>
        <a:p>
          <a:r>
            <a:rPr kumimoji="1" lang="ja-JP" altLang="en-US" sz="1100"/>
            <a:t>生徒が５８人を超えるときには印刷シートを増やし、適宜修正等をし対応を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200758</xdr:rowOff>
    </xdr:from>
    <xdr:to>
      <xdr:col>3</xdr:col>
      <xdr:colOff>142875</xdr:colOff>
      <xdr:row>6</xdr:row>
      <xdr:rowOff>828675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2A04698-B14A-421A-A4B4-11C350FA6ACA}"/>
            </a:ext>
          </a:extLst>
        </xdr:cNvPr>
        <xdr:cNvSpPr/>
      </xdr:nvSpPr>
      <xdr:spPr>
        <a:xfrm>
          <a:off x="209550" y="934183"/>
          <a:ext cx="1971675" cy="1104167"/>
        </a:xfrm>
        <a:prstGeom prst="wedgeRectCallout">
          <a:avLst>
            <a:gd name="adj1" fmla="val 72091"/>
            <a:gd name="adj2" fmla="val 9439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alt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先の事項を～にチェックがあればそれ以降のチェックの必要なし</a:t>
          </a:r>
          <a:endParaRPr lang="en-US" altLang="ja-JP" sz="900" kern="100" spc="-4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チェックが入らない場合、ＷＢＧＴ３１℃以上の環境では活動・参加を控える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  <xdr:twoCellAnchor>
    <xdr:from>
      <xdr:col>22</xdr:col>
      <xdr:colOff>31751</xdr:colOff>
      <xdr:row>4</xdr:row>
      <xdr:rowOff>28575</xdr:rowOff>
    </xdr:from>
    <xdr:to>
      <xdr:col>22</xdr:col>
      <xdr:colOff>1714501</xdr:colOff>
      <xdr:row>6</xdr:row>
      <xdr:rowOff>841376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BC5B7AF-B18F-43ED-B407-55C97F0AA306}"/>
            </a:ext>
          </a:extLst>
        </xdr:cNvPr>
        <xdr:cNvSpPr/>
      </xdr:nvSpPr>
      <xdr:spPr>
        <a:xfrm>
          <a:off x="7254876" y="774700"/>
          <a:ext cx="1682750" cy="1050926"/>
        </a:xfrm>
        <a:prstGeom prst="wedgeRectCallout">
          <a:avLst>
            <a:gd name="adj1" fmla="val -62947"/>
            <a:gd name="adj2" fmla="val -329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水だけでなく塩分（電解質）も摂ること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目安の量・頻度などを定めても良い（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30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分毎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100ml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以上等）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200758</xdr:rowOff>
    </xdr:from>
    <xdr:to>
      <xdr:col>3</xdr:col>
      <xdr:colOff>142875</xdr:colOff>
      <xdr:row>6</xdr:row>
      <xdr:rowOff>828675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6835B5B-1950-4F8E-B50D-FBA3E9BFBA1F}"/>
            </a:ext>
          </a:extLst>
        </xdr:cNvPr>
        <xdr:cNvSpPr/>
      </xdr:nvSpPr>
      <xdr:spPr>
        <a:xfrm>
          <a:off x="209550" y="934183"/>
          <a:ext cx="1971675" cy="1104167"/>
        </a:xfrm>
        <a:prstGeom prst="wedgeRectCallout">
          <a:avLst>
            <a:gd name="adj1" fmla="val 72091"/>
            <a:gd name="adj2" fmla="val 9439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alt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先の事項に～にチェックがあればそれ以降のチェックの必要なし</a:t>
          </a:r>
          <a:endParaRPr lang="en-US" altLang="ja-JP" sz="900" kern="100" spc="-4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チェックが入らない場合、ＷＢＧＴ３１℃以上の環境では活動・参加を控える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  <xdr:twoCellAnchor>
    <xdr:from>
      <xdr:col>22</xdr:col>
      <xdr:colOff>31751</xdr:colOff>
      <xdr:row>4</xdr:row>
      <xdr:rowOff>28575</xdr:rowOff>
    </xdr:from>
    <xdr:to>
      <xdr:col>22</xdr:col>
      <xdr:colOff>1714501</xdr:colOff>
      <xdr:row>6</xdr:row>
      <xdr:rowOff>841376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4929DCA-D90A-48BC-A272-3C8CA2DB3FF4}"/>
            </a:ext>
          </a:extLst>
        </xdr:cNvPr>
        <xdr:cNvSpPr/>
      </xdr:nvSpPr>
      <xdr:spPr>
        <a:xfrm>
          <a:off x="7880351" y="762000"/>
          <a:ext cx="1682750" cy="1289051"/>
        </a:xfrm>
        <a:prstGeom prst="wedgeRectCallout">
          <a:avLst>
            <a:gd name="adj1" fmla="val -62947"/>
            <a:gd name="adj2" fmla="val -329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水だけでなく塩分（電解質）も摂ること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目安の量・頻度などを定めても良い（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30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分毎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100ml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以上等）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</xdr:row>
      <xdr:rowOff>200758</xdr:rowOff>
    </xdr:from>
    <xdr:to>
      <xdr:col>3</xdr:col>
      <xdr:colOff>142875</xdr:colOff>
      <xdr:row>6</xdr:row>
      <xdr:rowOff>828675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F048799-05A6-453C-AFA9-1871DD362F55}"/>
            </a:ext>
          </a:extLst>
        </xdr:cNvPr>
        <xdr:cNvSpPr/>
      </xdr:nvSpPr>
      <xdr:spPr>
        <a:xfrm>
          <a:off x="209550" y="934183"/>
          <a:ext cx="1971675" cy="1104167"/>
        </a:xfrm>
        <a:prstGeom prst="wedgeRectCallout">
          <a:avLst>
            <a:gd name="adj1" fmla="val 72091"/>
            <a:gd name="adj2" fmla="val 9439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alt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先の事項に～にチェックがあればそれ以降のチェックの必要なし</a:t>
          </a:r>
          <a:endParaRPr lang="en-US" altLang="ja-JP" sz="900" kern="100" spc="-4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チェックが入らない場合、ＷＢＧＴ３１℃以上の環境では活動・参加を控える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  <xdr:twoCellAnchor>
    <xdr:from>
      <xdr:col>22</xdr:col>
      <xdr:colOff>31751</xdr:colOff>
      <xdr:row>4</xdr:row>
      <xdr:rowOff>28575</xdr:rowOff>
    </xdr:from>
    <xdr:to>
      <xdr:col>22</xdr:col>
      <xdr:colOff>1714501</xdr:colOff>
      <xdr:row>6</xdr:row>
      <xdr:rowOff>841376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03DC58A-EBA2-4DF1-8126-00B0B9D6408F}"/>
            </a:ext>
          </a:extLst>
        </xdr:cNvPr>
        <xdr:cNvSpPr/>
      </xdr:nvSpPr>
      <xdr:spPr>
        <a:xfrm>
          <a:off x="7880351" y="762000"/>
          <a:ext cx="1682750" cy="1289051"/>
        </a:xfrm>
        <a:prstGeom prst="wedgeRectCallout">
          <a:avLst>
            <a:gd name="adj1" fmla="val -62947"/>
            <a:gd name="adj2" fmla="val -329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3600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○　確認のポイント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水だけでなく塩分（電解質）も摂ること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92710" indent="-92710" algn="l">
            <a:lnSpc>
              <a:spcPts val="1200"/>
            </a:lnSpc>
          </a:pP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　目安の量・頻度などを定めても良い（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30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分毎</a:t>
          </a:r>
          <a:r>
            <a:rPr lang="en-US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100ml</a:t>
          </a:r>
          <a:r>
            <a:rPr lang="ja-JP" sz="900" kern="100" spc="-4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以上等）</a:t>
          </a:r>
          <a:endParaRPr lang="ja-JP" sz="9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65AA-3B5F-43E0-8218-806E308811C5}">
  <dimension ref="A2:Q66"/>
  <sheetViews>
    <sheetView tabSelected="1" workbookViewId="0"/>
  </sheetViews>
  <sheetFormatPr defaultRowHeight="18.75" x14ac:dyDescent="0.4"/>
  <sheetData>
    <row r="2" spans="1:17" x14ac:dyDescent="0.4">
      <c r="B2" s="14"/>
      <c r="C2" s="16" t="s">
        <v>33</v>
      </c>
      <c r="D2" s="16" t="s">
        <v>34</v>
      </c>
      <c r="E2" s="16" t="s">
        <v>35</v>
      </c>
      <c r="F2" s="16" t="s">
        <v>36</v>
      </c>
    </row>
    <row r="3" spans="1:17" x14ac:dyDescent="0.4">
      <c r="B3" s="14" t="s">
        <v>32</v>
      </c>
      <c r="C3" s="15"/>
      <c r="D3" s="15"/>
      <c r="E3" s="15"/>
      <c r="F3" s="15"/>
      <c r="H3" t="str">
        <f>B3&amp;"     "&amp;C3&amp;C2&amp;"   "&amp;D3&amp;D2&amp;"   "&amp;E3&amp;E2&amp;"   "&amp;F3&amp;F2&amp;"     "&amp;B4&amp;"   "&amp;C4&amp;"     "&amp;B5&amp;"   "&amp;C5&amp;"     "&amp;B6&amp;"   "&amp;C6</f>
        <v xml:space="preserve">提出日     年   月   日   曜日     学校名        顧問氏名        記録者   </v>
      </c>
    </row>
    <row r="4" spans="1:17" x14ac:dyDescent="0.4">
      <c r="B4" s="14" t="s">
        <v>37</v>
      </c>
      <c r="C4" s="15"/>
      <c r="H4">
        <f>COUNTA(B9:B66)</f>
        <v>0</v>
      </c>
      <c r="I4">
        <f>VLOOKUP(H4,$P$5:$Q$8,2,TRUE)</f>
        <v>1</v>
      </c>
    </row>
    <row r="5" spans="1:17" x14ac:dyDescent="0.4">
      <c r="B5" s="14" t="s">
        <v>38</v>
      </c>
      <c r="C5" s="15"/>
      <c r="H5" t="str">
        <f>$I$4&amp;"枚中1枚"</f>
        <v>1枚中1枚</v>
      </c>
      <c r="I5" t="str">
        <f>$I$4&amp;"枚中2枚"</f>
        <v>1枚中2枚</v>
      </c>
      <c r="J5" t="str">
        <f>$I$4&amp;"枚中3枚"</f>
        <v>1枚中3枚</v>
      </c>
      <c r="P5">
        <v>0</v>
      </c>
      <c r="Q5">
        <v>1</v>
      </c>
    </row>
    <row r="6" spans="1:17" x14ac:dyDescent="0.4">
      <c r="B6" s="14" t="s">
        <v>39</v>
      </c>
      <c r="C6" s="15"/>
      <c r="P6">
        <v>19</v>
      </c>
      <c r="Q6">
        <v>2</v>
      </c>
    </row>
    <row r="7" spans="1:17" x14ac:dyDescent="0.4">
      <c r="P7">
        <v>39</v>
      </c>
      <c r="Q7">
        <v>3</v>
      </c>
    </row>
    <row r="8" spans="1:17" x14ac:dyDescent="0.4">
      <c r="A8" s="14"/>
      <c r="B8" s="14" t="s">
        <v>40</v>
      </c>
      <c r="C8" s="14" t="s">
        <v>0</v>
      </c>
      <c r="D8" s="14" t="s">
        <v>1</v>
      </c>
      <c r="E8" s="14" t="s">
        <v>25</v>
      </c>
    </row>
    <row r="9" spans="1:17" x14ac:dyDescent="0.4">
      <c r="A9" s="14">
        <v>1</v>
      </c>
      <c r="B9" s="15"/>
      <c r="C9" s="15"/>
      <c r="D9" s="15"/>
      <c r="E9" s="15"/>
    </row>
    <row r="10" spans="1:17" x14ac:dyDescent="0.4">
      <c r="A10" s="14">
        <f>A9+1</f>
        <v>2</v>
      </c>
      <c r="B10" s="15"/>
      <c r="C10" s="15"/>
      <c r="D10" s="15"/>
      <c r="E10" s="15"/>
    </row>
    <row r="11" spans="1:17" x14ac:dyDescent="0.4">
      <c r="A11" s="14">
        <f t="shared" ref="A11:A66" si="0">A10+1</f>
        <v>3</v>
      </c>
      <c r="B11" s="15"/>
      <c r="C11" s="15"/>
      <c r="D11" s="15"/>
      <c r="E11" s="15"/>
    </row>
    <row r="12" spans="1:17" x14ac:dyDescent="0.4">
      <c r="A12" s="14">
        <f t="shared" si="0"/>
        <v>4</v>
      </c>
      <c r="B12" s="15"/>
      <c r="C12" s="15"/>
      <c r="D12" s="15"/>
      <c r="E12" s="15"/>
    </row>
    <row r="13" spans="1:17" x14ac:dyDescent="0.4">
      <c r="A13" s="14">
        <f t="shared" si="0"/>
        <v>5</v>
      </c>
      <c r="B13" s="15"/>
      <c r="C13" s="15"/>
      <c r="D13" s="15"/>
      <c r="E13" s="15"/>
    </row>
    <row r="14" spans="1:17" x14ac:dyDescent="0.4">
      <c r="A14" s="14">
        <f t="shared" si="0"/>
        <v>6</v>
      </c>
      <c r="B14" s="15"/>
      <c r="C14" s="15"/>
      <c r="D14" s="15"/>
      <c r="E14" s="15"/>
    </row>
    <row r="15" spans="1:17" x14ac:dyDescent="0.4">
      <c r="A15" s="14">
        <f t="shared" si="0"/>
        <v>7</v>
      </c>
      <c r="B15" s="15"/>
      <c r="C15" s="15"/>
      <c r="D15" s="15"/>
      <c r="E15" s="15"/>
    </row>
    <row r="16" spans="1:17" x14ac:dyDescent="0.4">
      <c r="A16" s="14">
        <f t="shared" si="0"/>
        <v>8</v>
      </c>
      <c r="B16" s="15"/>
      <c r="C16" s="15"/>
      <c r="D16" s="15"/>
      <c r="E16" s="15"/>
    </row>
    <row r="17" spans="1:5" x14ac:dyDescent="0.4">
      <c r="A17" s="14">
        <f t="shared" si="0"/>
        <v>9</v>
      </c>
      <c r="B17" s="15"/>
      <c r="C17" s="15"/>
      <c r="D17" s="15"/>
      <c r="E17" s="15"/>
    </row>
    <row r="18" spans="1:5" x14ac:dyDescent="0.4">
      <c r="A18" s="14">
        <f t="shared" si="0"/>
        <v>10</v>
      </c>
      <c r="B18" s="15"/>
      <c r="C18" s="15"/>
      <c r="D18" s="15"/>
      <c r="E18" s="15"/>
    </row>
    <row r="19" spans="1:5" x14ac:dyDescent="0.4">
      <c r="A19" s="14">
        <f t="shared" si="0"/>
        <v>11</v>
      </c>
      <c r="B19" s="15"/>
      <c r="C19" s="15"/>
      <c r="D19" s="15"/>
      <c r="E19" s="15"/>
    </row>
    <row r="20" spans="1:5" x14ac:dyDescent="0.4">
      <c r="A20" s="14">
        <f t="shared" si="0"/>
        <v>12</v>
      </c>
      <c r="B20" s="15"/>
      <c r="C20" s="15"/>
      <c r="D20" s="15"/>
      <c r="E20" s="15"/>
    </row>
    <row r="21" spans="1:5" x14ac:dyDescent="0.4">
      <c r="A21" s="14">
        <f t="shared" si="0"/>
        <v>13</v>
      </c>
      <c r="B21" s="15"/>
      <c r="C21" s="15"/>
      <c r="D21" s="15"/>
      <c r="E21" s="15"/>
    </row>
    <row r="22" spans="1:5" x14ac:dyDescent="0.4">
      <c r="A22" s="14">
        <f t="shared" si="0"/>
        <v>14</v>
      </c>
      <c r="B22" s="15"/>
      <c r="C22" s="15"/>
      <c r="D22" s="15"/>
      <c r="E22" s="15"/>
    </row>
    <row r="23" spans="1:5" x14ac:dyDescent="0.4">
      <c r="A23" s="14">
        <f t="shared" si="0"/>
        <v>15</v>
      </c>
      <c r="B23" s="15"/>
      <c r="C23" s="15"/>
      <c r="D23" s="15"/>
      <c r="E23" s="15"/>
    </row>
    <row r="24" spans="1:5" x14ac:dyDescent="0.4">
      <c r="A24" s="14">
        <f t="shared" si="0"/>
        <v>16</v>
      </c>
      <c r="B24" s="15"/>
      <c r="C24" s="15"/>
      <c r="D24" s="15"/>
      <c r="E24" s="15"/>
    </row>
    <row r="25" spans="1:5" x14ac:dyDescent="0.4">
      <c r="A25" s="14">
        <f t="shared" si="0"/>
        <v>17</v>
      </c>
      <c r="B25" s="15"/>
      <c r="C25" s="15"/>
      <c r="D25" s="15"/>
      <c r="E25" s="15"/>
    </row>
    <row r="26" spans="1:5" x14ac:dyDescent="0.4">
      <c r="A26" s="14">
        <f t="shared" si="0"/>
        <v>18</v>
      </c>
      <c r="B26" s="15"/>
      <c r="C26" s="15"/>
      <c r="D26" s="15"/>
      <c r="E26" s="15"/>
    </row>
    <row r="27" spans="1:5" x14ac:dyDescent="0.4">
      <c r="A27" s="14">
        <f t="shared" si="0"/>
        <v>19</v>
      </c>
      <c r="B27" s="15"/>
      <c r="C27" s="15"/>
      <c r="D27" s="15"/>
      <c r="E27" s="15"/>
    </row>
    <row r="28" spans="1:5" x14ac:dyDescent="0.4">
      <c r="A28" s="14">
        <f t="shared" si="0"/>
        <v>20</v>
      </c>
      <c r="B28" s="15"/>
      <c r="C28" s="15"/>
      <c r="D28" s="15"/>
      <c r="E28" s="15"/>
    </row>
    <row r="29" spans="1:5" x14ac:dyDescent="0.4">
      <c r="A29" s="14">
        <f t="shared" si="0"/>
        <v>21</v>
      </c>
      <c r="B29" s="15"/>
      <c r="C29" s="15"/>
      <c r="D29" s="15"/>
      <c r="E29" s="15"/>
    </row>
    <row r="30" spans="1:5" x14ac:dyDescent="0.4">
      <c r="A30" s="14">
        <f t="shared" si="0"/>
        <v>22</v>
      </c>
      <c r="B30" s="15"/>
      <c r="C30" s="15"/>
      <c r="D30" s="15"/>
      <c r="E30" s="15"/>
    </row>
    <row r="31" spans="1:5" x14ac:dyDescent="0.4">
      <c r="A31" s="14">
        <f t="shared" si="0"/>
        <v>23</v>
      </c>
      <c r="B31" s="15"/>
      <c r="C31" s="15"/>
      <c r="D31" s="15"/>
      <c r="E31" s="15"/>
    </row>
    <row r="32" spans="1:5" x14ac:dyDescent="0.4">
      <c r="A32" s="14">
        <f t="shared" si="0"/>
        <v>24</v>
      </c>
      <c r="B32" s="15"/>
      <c r="C32" s="15"/>
      <c r="D32" s="15"/>
      <c r="E32" s="15"/>
    </row>
    <row r="33" spans="1:5" x14ac:dyDescent="0.4">
      <c r="A33" s="14">
        <f t="shared" si="0"/>
        <v>25</v>
      </c>
      <c r="B33" s="15"/>
      <c r="C33" s="15"/>
      <c r="D33" s="15"/>
      <c r="E33" s="15"/>
    </row>
    <row r="34" spans="1:5" x14ac:dyDescent="0.4">
      <c r="A34" s="14">
        <f t="shared" si="0"/>
        <v>26</v>
      </c>
      <c r="B34" s="15"/>
      <c r="C34" s="15"/>
      <c r="D34" s="15"/>
      <c r="E34" s="15"/>
    </row>
    <row r="35" spans="1:5" x14ac:dyDescent="0.4">
      <c r="A35" s="14">
        <f t="shared" si="0"/>
        <v>27</v>
      </c>
      <c r="B35" s="15"/>
      <c r="C35" s="15"/>
      <c r="D35" s="15"/>
      <c r="E35" s="15"/>
    </row>
    <row r="36" spans="1:5" x14ac:dyDescent="0.4">
      <c r="A36" s="14">
        <f t="shared" si="0"/>
        <v>28</v>
      </c>
      <c r="B36" s="15"/>
      <c r="C36" s="15"/>
      <c r="D36" s="15"/>
      <c r="E36" s="15"/>
    </row>
    <row r="37" spans="1:5" x14ac:dyDescent="0.4">
      <c r="A37" s="14">
        <f t="shared" si="0"/>
        <v>29</v>
      </c>
      <c r="B37" s="15"/>
      <c r="C37" s="15"/>
      <c r="D37" s="15"/>
      <c r="E37" s="15"/>
    </row>
    <row r="38" spans="1:5" x14ac:dyDescent="0.4">
      <c r="A38" s="14">
        <f t="shared" si="0"/>
        <v>30</v>
      </c>
      <c r="B38" s="15"/>
      <c r="C38" s="15"/>
      <c r="D38" s="15"/>
      <c r="E38" s="15"/>
    </row>
    <row r="39" spans="1:5" x14ac:dyDescent="0.4">
      <c r="A39" s="14">
        <f t="shared" si="0"/>
        <v>31</v>
      </c>
      <c r="B39" s="15"/>
      <c r="C39" s="15"/>
      <c r="D39" s="15"/>
      <c r="E39" s="15"/>
    </row>
    <row r="40" spans="1:5" x14ac:dyDescent="0.4">
      <c r="A40" s="14">
        <f t="shared" si="0"/>
        <v>32</v>
      </c>
      <c r="B40" s="15"/>
      <c r="C40" s="15"/>
      <c r="D40" s="15"/>
      <c r="E40" s="15"/>
    </row>
    <row r="41" spans="1:5" x14ac:dyDescent="0.4">
      <c r="A41" s="14">
        <f t="shared" si="0"/>
        <v>33</v>
      </c>
      <c r="B41" s="15"/>
      <c r="C41" s="15"/>
      <c r="D41" s="15"/>
      <c r="E41" s="15"/>
    </row>
    <row r="42" spans="1:5" x14ac:dyDescent="0.4">
      <c r="A42" s="14">
        <f t="shared" si="0"/>
        <v>34</v>
      </c>
      <c r="B42" s="15"/>
      <c r="C42" s="15"/>
      <c r="D42" s="15"/>
      <c r="E42" s="15"/>
    </row>
    <row r="43" spans="1:5" x14ac:dyDescent="0.4">
      <c r="A43" s="14">
        <f t="shared" si="0"/>
        <v>35</v>
      </c>
      <c r="B43" s="15"/>
      <c r="C43" s="15"/>
      <c r="D43" s="15"/>
      <c r="E43" s="15"/>
    </row>
    <row r="44" spans="1:5" x14ac:dyDescent="0.4">
      <c r="A44" s="14">
        <f t="shared" si="0"/>
        <v>36</v>
      </c>
      <c r="B44" s="15"/>
      <c r="C44" s="15"/>
      <c r="D44" s="15"/>
      <c r="E44" s="15"/>
    </row>
    <row r="45" spans="1:5" x14ac:dyDescent="0.4">
      <c r="A45" s="14">
        <f t="shared" si="0"/>
        <v>37</v>
      </c>
      <c r="B45" s="15"/>
      <c r="C45" s="15"/>
      <c r="D45" s="15"/>
      <c r="E45" s="15"/>
    </row>
    <row r="46" spans="1:5" x14ac:dyDescent="0.4">
      <c r="A46" s="14">
        <f t="shared" si="0"/>
        <v>38</v>
      </c>
      <c r="B46" s="15"/>
      <c r="C46" s="15"/>
      <c r="D46" s="15"/>
      <c r="E46" s="15"/>
    </row>
    <row r="47" spans="1:5" x14ac:dyDescent="0.4">
      <c r="A47" s="14">
        <f t="shared" si="0"/>
        <v>39</v>
      </c>
      <c r="B47" s="15"/>
      <c r="C47" s="15"/>
      <c r="D47" s="15"/>
      <c r="E47" s="15"/>
    </row>
    <row r="48" spans="1:5" x14ac:dyDescent="0.4">
      <c r="A48" s="14">
        <f t="shared" si="0"/>
        <v>40</v>
      </c>
      <c r="B48" s="15"/>
      <c r="C48" s="15"/>
      <c r="D48" s="15"/>
      <c r="E48" s="15"/>
    </row>
    <row r="49" spans="1:5" x14ac:dyDescent="0.4">
      <c r="A49" s="14">
        <f t="shared" si="0"/>
        <v>41</v>
      </c>
      <c r="B49" s="15"/>
      <c r="C49" s="15"/>
      <c r="D49" s="15"/>
      <c r="E49" s="15"/>
    </row>
    <row r="50" spans="1:5" x14ac:dyDescent="0.4">
      <c r="A50" s="14">
        <f t="shared" si="0"/>
        <v>42</v>
      </c>
      <c r="B50" s="15"/>
      <c r="C50" s="15"/>
      <c r="D50" s="15"/>
      <c r="E50" s="15"/>
    </row>
    <row r="51" spans="1:5" x14ac:dyDescent="0.4">
      <c r="A51" s="14">
        <f t="shared" si="0"/>
        <v>43</v>
      </c>
      <c r="B51" s="15"/>
      <c r="C51" s="15"/>
      <c r="D51" s="15"/>
      <c r="E51" s="15"/>
    </row>
    <row r="52" spans="1:5" x14ac:dyDescent="0.4">
      <c r="A52" s="14">
        <f t="shared" si="0"/>
        <v>44</v>
      </c>
      <c r="B52" s="15"/>
      <c r="C52" s="15"/>
      <c r="D52" s="15"/>
      <c r="E52" s="15"/>
    </row>
    <row r="53" spans="1:5" x14ac:dyDescent="0.4">
      <c r="A53" s="14">
        <f t="shared" si="0"/>
        <v>45</v>
      </c>
      <c r="B53" s="15"/>
      <c r="C53" s="15"/>
      <c r="D53" s="15"/>
      <c r="E53" s="15"/>
    </row>
    <row r="54" spans="1:5" x14ac:dyDescent="0.4">
      <c r="A54" s="14">
        <f t="shared" si="0"/>
        <v>46</v>
      </c>
      <c r="B54" s="15"/>
      <c r="C54" s="15"/>
      <c r="D54" s="15"/>
      <c r="E54" s="15"/>
    </row>
    <row r="55" spans="1:5" x14ac:dyDescent="0.4">
      <c r="A55" s="14">
        <f t="shared" si="0"/>
        <v>47</v>
      </c>
      <c r="B55" s="15"/>
      <c r="C55" s="15"/>
      <c r="D55" s="15"/>
      <c r="E55" s="15"/>
    </row>
    <row r="56" spans="1:5" x14ac:dyDescent="0.4">
      <c r="A56" s="14">
        <f t="shared" si="0"/>
        <v>48</v>
      </c>
      <c r="B56" s="15"/>
      <c r="C56" s="15"/>
      <c r="D56" s="15"/>
      <c r="E56" s="15"/>
    </row>
    <row r="57" spans="1:5" x14ac:dyDescent="0.4">
      <c r="A57" s="14">
        <f t="shared" si="0"/>
        <v>49</v>
      </c>
      <c r="B57" s="15"/>
      <c r="C57" s="15"/>
      <c r="D57" s="15"/>
      <c r="E57" s="15"/>
    </row>
    <row r="58" spans="1:5" x14ac:dyDescent="0.4">
      <c r="A58" s="14">
        <f t="shared" si="0"/>
        <v>50</v>
      </c>
      <c r="B58" s="15"/>
      <c r="C58" s="15"/>
      <c r="D58" s="15"/>
      <c r="E58" s="15"/>
    </row>
    <row r="59" spans="1:5" x14ac:dyDescent="0.4">
      <c r="A59" s="14">
        <f t="shared" si="0"/>
        <v>51</v>
      </c>
      <c r="B59" s="15"/>
      <c r="C59" s="15"/>
      <c r="D59" s="15"/>
      <c r="E59" s="15"/>
    </row>
    <row r="60" spans="1:5" x14ac:dyDescent="0.4">
      <c r="A60" s="14">
        <f t="shared" si="0"/>
        <v>52</v>
      </c>
      <c r="B60" s="15"/>
      <c r="C60" s="15"/>
      <c r="D60" s="15"/>
      <c r="E60" s="15"/>
    </row>
    <row r="61" spans="1:5" x14ac:dyDescent="0.4">
      <c r="A61" s="14">
        <f t="shared" si="0"/>
        <v>53</v>
      </c>
      <c r="B61" s="15"/>
      <c r="C61" s="15"/>
      <c r="D61" s="15"/>
      <c r="E61" s="15"/>
    </row>
    <row r="62" spans="1:5" x14ac:dyDescent="0.4">
      <c r="A62" s="14">
        <f t="shared" si="0"/>
        <v>54</v>
      </c>
      <c r="B62" s="15"/>
      <c r="C62" s="15"/>
      <c r="D62" s="15"/>
      <c r="E62" s="15"/>
    </row>
    <row r="63" spans="1:5" x14ac:dyDescent="0.4">
      <c r="A63" s="14">
        <f t="shared" si="0"/>
        <v>55</v>
      </c>
      <c r="B63" s="15"/>
      <c r="C63" s="15"/>
      <c r="D63" s="15"/>
      <c r="E63" s="15"/>
    </row>
    <row r="64" spans="1:5" x14ac:dyDescent="0.4">
      <c r="A64" s="14">
        <f t="shared" si="0"/>
        <v>56</v>
      </c>
      <c r="B64" s="15"/>
      <c r="C64" s="15"/>
      <c r="D64" s="15"/>
      <c r="E64" s="15"/>
    </row>
    <row r="65" spans="1:5" x14ac:dyDescent="0.4">
      <c r="A65" s="14">
        <f t="shared" si="0"/>
        <v>57</v>
      </c>
      <c r="B65" s="15"/>
      <c r="C65" s="15"/>
      <c r="D65" s="15"/>
      <c r="E65" s="15"/>
    </row>
    <row r="66" spans="1:5" x14ac:dyDescent="0.4">
      <c r="A66" s="14">
        <f t="shared" si="0"/>
        <v>58</v>
      </c>
      <c r="B66" s="15"/>
      <c r="C66" s="15"/>
      <c r="D66" s="15"/>
      <c r="E66" s="15"/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view="pageBreakPreview" zoomScaleNormal="100" zoomScaleSheetLayoutView="100" workbookViewId="0">
      <pane ySplit="7" topLeftCell="A8" activePane="bottomLeft" state="frozen"/>
      <selection pane="bottomLeft" activeCell="W1" sqref="W1"/>
    </sheetView>
  </sheetViews>
  <sheetFormatPr defaultRowHeight="13.5" x14ac:dyDescent="0.4"/>
  <cols>
    <col min="1" max="1" width="4.875" style="1" customWidth="1"/>
    <col min="2" max="2" width="18.25" style="1" customWidth="1"/>
    <col min="3" max="5" width="3.625" style="1" customWidth="1"/>
    <col min="6" max="12" width="5.25" style="1" customWidth="1"/>
    <col min="13" max="21" width="3" style="1" customWidth="1"/>
    <col min="22" max="22" width="5.25" style="1" customWidth="1"/>
    <col min="23" max="23" width="22.875" style="1" customWidth="1"/>
    <col min="24" max="16384" width="9" style="1"/>
  </cols>
  <sheetData>
    <row r="1" spans="1:23" ht="17.25" x14ac:dyDescent="0.4">
      <c r="B1" s="2" t="s">
        <v>17</v>
      </c>
      <c r="S1" s="6" t="s">
        <v>10</v>
      </c>
      <c r="T1" s="6"/>
      <c r="W1" s="5" t="s">
        <v>42</v>
      </c>
    </row>
    <row r="3" spans="1:23" x14ac:dyDescent="0.4">
      <c r="A3" s="18" t="str">
        <f>入力シート!H3</f>
        <v xml:space="preserve">提出日     年   月   日   曜日     学校名        顧問氏名        記録者   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17" t="str">
        <f>入力シート!H5</f>
        <v>1枚中1枚</v>
      </c>
    </row>
    <row r="5" spans="1:23" ht="18.75" customHeight="1" x14ac:dyDescent="0.4">
      <c r="A5" s="21" t="s">
        <v>3</v>
      </c>
      <c r="B5" s="21" t="s">
        <v>4</v>
      </c>
      <c r="C5" s="31" t="s">
        <v>0</v>
      </c>
      <c r="D5" s="31" t="s">
        <v>1</v>
      </c>
      <c r="E5" s="8"/>
      <c r="F5" s="8"/>
      <c r="G5" s="22" t="s">
        <v>6</v>
      </c>
      <c r="H5" s="22"/>
      <c r="I5" s="22"/>
      <c r="J5" s="22"/>
      <c r="K5" s="22"/>
      <c r="L5" s="22"/>
      <c r="M5" s="22" t="s">
        <v>7</v>
      </c>
      <c r="N5" s="22"/>
      <c r="O5" s="22"/>
      <c r="P5" s="22"/>
      <c r="Q5" s="22"/>
      <c r="R5" s="22"/>
      <c r="S5" s="22"/>
      <c r="T5" s="22"/>
      <c r="U5" s="22"/>
      <c r="V5" s="22"/>
      <c r="W5" s="3"/>
    </row>
    <row r="6" spans="1:23" ht="18.75" customHeight="1" x14ac:dyDescent="0.4">
      <c r="A6" s="21"/>
      <c r="B6" s="21"/>
      <c r="C6" s="31"/>
      <c r="D6" s="31"/>
      <c r="E6" s="9"/>
      <c r="F6" s="29" t="s">
        <v>27</v>
      </c>
      <c r="G6" s="27" t="s">
        <v>16</v>
      </c>
      <c r="H6" s="23" t="s">
        <v>11</v>
      </c>
      <c r="I6" s="23" t="s">
        <v>12</v>
      </c>
      <c r="J6" s="25" t="s">
        <v>5</v>
      </c>
      <c r="K6" s="23" t="s">
        <v>13</v>
      </c>
      <c r="L6" s="23" t="s">
        <v>14</v>
      </c>
      <c r="M6" s="32" t="s">
        <v>22</v>
      </c>
      <c r="N6" s="33"/>
      <c r="O6" s="34"/>
      <c r="P6" s="32" t="s">
        <v>23</v>
      </c>
      <c r="Q6" s="33"/>
      <c r="R6" s="34"/>
      <c r="S6" s="32" t="s">
        <v>24</v>
      </c>
      <c r="T6" s="33"/>
      <c r="U6" s="34"/>
      <c r="V6" s="23" t="s">
        <v>15</v>
      </c>
      <c r="W6" s="3"/>
    </row>
    <row r="7" spans="1:23" ht="102.75" customHeight="1" x14ac:dyDescent="0.15">
      <c r="A7" s="21"/>
      <c r="B7" s="21"/>
      <c r="C7" s="31"/>
      <c r="D7" s="31"/>
      <c r="E7" s="10" t="s">
        <v>25</v>
      </c>
      <c r="F7" s="30"/>
      <c r="G7" s="28"/>
      <c r="H7" s="24"/>
      <c r="I7" s="24"/>
      <c r="J7" s="26"/>
      <c r="K7" s="24"/>
      <c r="L7" s="24"/>
      <c r="M7" s="13" t="s">
        <v>19</v>
      </c>
      <c r="N7" s="13" t="s">
        <v>20</v>
      </c>
      <c r="O7" s="13" t="s">
        <v>21</v>
      </c>
      <c r="P7" s="13" t="s">
        <v>19</v>
      </c>
      <c r="Q7" s="13" t="s">
        <v>20</v>
      </c>
      <c r="R7" s="13" t="s">
        <v>21</v>
      </c>
      <c r="S7" s="13" t="s">
        <v>19</v>
      </c>
      <c r="T7" s="13" t="s">
        <v>20</v>
      </c>
      <c r="U7" s="13" t="s">
        <v>21</v>
      </c>
      <c r="V7" s="24"/>
      <c r="W7" s="4" t="s">
        <v>2</v>
      </c>
    </row>
    <row r="8" spans="1:23" ht="16.5" customHeight="1" x14ac:dyDescent="0.4">
      <c r="A8" s="3" t="s">
        <v>28</v>
      </c>
      <c r="B8" s="11" t="s">
        <v>8</v>
      </c>
      <c r="C8" s="12">
        <v>2</v>
      </c>
      <c r="D8" s="12" t="s">
        <v>9</v>
      </c>
      <c r="E8" s="12" t="s">
        <v>26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</row>
    <row r="9" spans="1:23" ht="16.5" customHeight="1" x14ac:dyDescent="0.4">
      <c r="A9" s="3" t="s">
        <v>29</v>
      </c>
      <c r="B9" s="11" t="s">
        <v>30</v>
      </c>
      <c r="C9" s="12">
        <v>1</v>
      </c>
      <c r="D9" s="12" t="s">
        <v>31</v>
      </c>
      <c r="E9" s="12" t="s">
        <v>41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</row>
    <row r="10" spans="1:23" ht="16.5" customHeight="1" x14ac:dyDescent="0.4">
      <c r="A10" s="3">
        <v>1</v>
      </c>
      <c r="B10" s="11" t="str">
        <f>IF(VLOOKUP($A10,入力シート!$A$9:$E$66,2,FALSE)="","",VLOOKUP($A10,入力シート!$A$9:$E$66,2,FALSE))</f>
        <v/>
      </c>
      <c r="C10" s="12" t="str">
        <f>IF(VLOOKUP($A10,入力シート!$A$9:$E$66,3,FALSE)="","",VLOOKUP($A10,入力シート!$A$9:$E$66,3,FALSE))</f>
        <v/>
      </c>
      <c r="D10" s="12" t="str">
        <f>IF(VLOOKUP($A10,入力シート!$A$9:$E$66,4,FALSE)="","",VLOOKUP($A10,入力シート!$A$9:$E$66,4,FALSE))</f>
        <v/>
      </c>
      <c r="E10" s="12" t="str">
        <f>IF(VLOOKUP($A10,入力シート!$A$9:$E$66,5,FALSE)="","",VLOOKUP($A10,入力シート!$A$9:$E$66,5,FALSE))</f>
        <v/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1"/>
    </row>
    <row r="11" spans="1:23" ht="16.5" customHeight="1" x14ac:dyDescent="0.4">
      <c r="A11" s="3">
        <v>2</v>
      </c>
      <c r="B11" s="11" t="str">
        <f>IF(VLOOKUP($A11,入力シート!$A$9:$E$66,2,FALSE)="","",VLOOKUP($A11,入力シート!$A$9:$E$66,2,FALSE))</f>
        <v/>
      </c>
      <c r="C11" s="12" t="str">
        <f>IF(VLOOKUP($A11,入力シート!$A$9:$E$66,3,FALSE)="","",VLOOKUP($A11,入力シート!$A$9:$E$66,3,FALSE))</f>
        <v/>
      </c>
      <c r="D11" s="12" t="str">
        <f>IF(VLOOKUP($A11,入力シート!$A$9:$E$66,4,FALSE)="","",VLOOKUP($A11,入力シート!$A$9:$E$66,4,FALSE))</f>
        <v/>
      </c>
      <c r="E11" s="12" t="str">
        <f>IF(VLOOKUP($A11,入力シート!$A$9:$E$66,5,FALSE)="","",VLOOKUP($A11,入力シート!$A$9:$E$66,5,FALSE))</f>
        <v/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/>
    </row>
    <row r="12" spans="1:23" ht="16.5" customHeight="1" x14ac:dyDescent="0.4">
      <c r="A12" s="3">
        <v>3</v>
      </c>
      <c r="B12" s="11" t="str">
        <f>IF(VLOOKUP($A12,入力シート!$A$9:$E$66,2,FALSE)="","",VLOOKUP($A12,入力シート!$A$9:$E$66,2,FALSE))</f>
        <v/>
      </c>
      <c r="C12" s="12" t="str">
        <f>IF(VLOOKUP($A12,入力シート!$A$9:$E$66,3,FALSE)="","",VLOOKUP($A12,入力シート!$A$9:$E$66,3,FALSE))</f>
        <v/>
      </c>
      <c r="D12" s="12" t="str">
        <f>IF(VLOOKUP($A12,入力シート!$A$9:$E$66,4,FALSE)="","",VLOOKUP($A12,入力シート!$A$9:$E$66,4,FALSE))</f>
        <v/>
      </c>
      <c r="E12" s="12" t="str">
        <f>IF(VLOOKUP($A12,入力シート!$A$9:$E$66,5,FALSE)="","",VLOOKUP($A12,入力シート!$A$9:$E$66,5,FALSE))</f>
        <v/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1"/>
    </row>
    <row r="13" spans="1:23" ht="16.5" customHeight="1" x14ac:dyDescent="0.4">
      <c r="A13" s="3">
        <v>4</v>
      </c>
      <c r="B13" s="11" t="str">
        <f>IF(VLOOKUP($A13,入力シート!$A$9:$E$66,2,FALSE)="","",VLOOKUP($A13,入力シート!$A$9:$E$66,2,FALSE))</f>
        <v/>
      </c>
      <c r="C13" s="12" t="str">
        <f>IF(VLOOKUP($A13,入力シート!$A$9:$E$66,3,FALSE)="","",VLOOKUP($A13,入力シート!$A$9:$E$66,3,FALSE))</f>
        <v/>
      </c>
      <c r="D13" s="12" t="str">
        <f>IF(VLOOKUP($A13,入力シート!$A$9:$E$66,4,FALSE)="","",VLOOKUP($A13,入力シート!$A$9:$E$66,4,FALSE))</f>
        <v/>
      </c>
      <c r="E13" s="12" t="str">
        <f>IF(VLOOKUP($A13,入力シート!$A$9:$E$66,5,FALSE)="","",VLOOKUP($A13,入力シート!$A$9:$E$66,5,FALSE))</f>
        <v/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1"/>
    </row>
    <row r="14" spans="1:23" ht="16.5" customHeight="1" x14ac:dyDescent="0.4">
      <c r="A14" s="3">
        <v>5</v>
      </c>
      <c r="B14" s="11" t="str">
        <f>IF(VLOOKUP($A14,入力シート!$A$9:$E$66,2,FALSE)="","",VLOOKUP($A14,入力シート!$A$9:$E$66,2,FALSE))</f>
        <v/>
      </c>
      <c r="C14" s="12" t="str">
        <f>IF(VLOOKUP($A14,入力シート!$A$9:$E$66,3,FALSE)="","",VLOOKUP($A14,入力シート!$A$9:$E$66,3,FALSE))</f>
        <v/>
      </c>
      <c r="D14" s="12" t="str">
        <f>IF(VLOOKUP($A14,入力シート!$A$9:$E$66,4,FALSE)="","",VLOOKUP($A14,入力シート!$A$9:$E$66,4,FALSE))</f>
        <v/>
      </c>
      <c r="E14" s="12" t="str">
        <f>IF(VLOOKUP($A14,入力シート!$A$9:$E$66,5,FALSE)="","",VLOOKUP($A14,入力シート!$A$9:$E$66,5,FALSE))</f>
        <v/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</row>
    <row r="15" spans="1:23" ht="16.5" customHeight="1" x14ac:dyDescent="0.4">
      <c r="A15" s="3">
        <v>6</v>
      </c>
      <c r="B15" s="11" t="str">
        <f>IF(VLOOKUP($A15,入力シート!$A$9:$E$66,2,FALSE)="","",VLOOKUP($A15,入力シート!$A$9:$E$66,2,FALSE))</f>
        <v/>
      </c>
      <c r="C15" s="12" t="str">
        <f>IF(VLOOKUP($A15,入力シート!$A$9:$E$66,3,FALSE)="","",VLOOKUP($A15,入力シート!$A$9:$E$66,3,FALSE))</f>
        <v/>
      </c>
      <c r="D15" s="12" t="str">
        <f>IF(VLOOKUP($A15,入力シート!$A$9:$E$66,4,FALSE)="","",VLOOKUP($A15,入力シート!$A$9:$E$66,4,FALSE))</f>
        <v/>
      </c>
      <c r="E15" s="12" t="str">
        <f>IF(VLOOKUP($A15,入力シート!$A$9:$E$66,5,FALSE)="","",VLOOKUP($A15,入力シート!$A$9:$E$66,5,FALSE))</f>
        <v/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</row>
    <row r="16" spans="1:23" ht="16.5" customHeight="1" x14ac:dyDescent="0.4">
      <c r="A16" s="3">
        <v>7</v>
      </c>
      <c r="B16" s="11" t="str">
        <f>IF(VLOOKUP($A16,入力シート!$A$9:$E$66,2,FALSE)="","",VLOOKUP($A16,入力シート!$A$9:$E$66,2,FALSE))</f>
        <v/>
      </c>
      <c r="C16" s="12" t="str">
        <f>IF(VLOOKUP($A16,入力シート!$A$9:$E$66,3,FALSE)="","",VLOOKUP($A16,入力シート!$A$9:$E$66,3,FALSE))</f>
        <v/>
      </c>
      <c r="D16" s="12" t="str">
        <f>IF(VLOOKUP($A16,入力シート!$A$9:$E$66,4,FALSE)="","",VLOOKUP($A16,入力シート!$A$9:$E$66,4,FALSE))</f>
        <v/>
      </c>
      <c r="E16" s="12" t="str">
        <f>IF(VLOOKUP($A16,入力シート!$A$9:$E$66,5,FALSE)="","",VLOOKUP($A16,入力シート!$A$9:$E$66,5,FALSE))</f>
        <v/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1"/>
    </row>
    <row r="17" spans="1:23" ht="16.5" customHeight="1" x14ac:dyDescent="0.4">
      <c r="A17" s="3">
        <v>8</v>
      </c>
      <c r="B17" s="11" t="str">
        <f>IF(VLOOKUP($A17,入力シート!$A$9:$E$66,2,FALSE)="","",VLOOKUP($A17,入力シート!$A$9:$E$66,2,FALSE))</f>
        <v/>
      </c>
      <c r="C17" s="12" t="str">
        <f>IF(VLOOKUP($A17,入力シート!$A$9:$E$66,3,FALSE)="","",VLOOKUP($A17,入力シート!$A$9:$E$66,3,FALSE))</f>
        <v/>
      </c>
      <c r="D17" s="12" t="str">
        <f>IF(VLOOKUP($A17,入力シート!$A$9:$E$66,4,FALSE)="","",VLOOKUP($A17,入力シート!$A$9:$E$66,4,FALSE))</f>
        <v/>
      </c>
      <c r="E17" s="12" t="str">
        <f>IF(VLOOKUP($A17,入力シート!$A$9:$E$66,5,FALSE)="","",VLOOKUP($A17,入力シート!$A$9:$E$66,5,FALSE))</f>
        <v/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</row>
    <row r="18" spans="1:23" ht="16.5" customHeight="1" x14ac:dyDescent="0.4">
      <c r="A18" s="3">
        <v>9</v>
      </c>
      <c r="B18" s="11" t="str">
        <f>IF(VLOOKUP($A18,入力シート!$A$9:$E$66,2,FALSE)="","",VLOOKUP($A18,入力シート!$A$9:$E$66,2,FALSE))</f>
        <v/>
      </c>
      <c r="C18" s="12" t="str">
        <f>IF(VLOOKUP($A18,入力シート!$A$9:$E$66,3,FALSE)="","",VLOOKUP($A18,入力シート!$A$9:$E$66,3,FALSE))</f>
        <v/>
      </c>
      <c r="D18" s="12" t="str">
        <f>IF(VLOOKUP($A18,入力シート!$A$9:$E$66,4,FALSE)="","",VLOOKUP($A18,入力シート!$A$9:$E$66,4,FALSE))</f>
        <v/>
      </c>
      <c r="E18" s="12" t="str">
        <f>IF(VLOOKUP($A18,入力シート!$A$9:$E$66,5,FALSE)="","",VLOOKUP($A18,入力シート!$A$9:$E$66,5,FALSE))</f>
        <v/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</row>
    <row r="19" spans="1:23" ht="16.5" customHeight="1" x14ac:dyDescent="0.4">
      <c r="A19" s="3">
        <v>10</v>
      </c>
      <c r="B19" s="11" t="str">
        <f>IF(VLOOKUP($A19,入力シート!$A$9:$E$66,2,FALSE)="","",VLOOKUP($A19,入力シート!$A$9:$E$66,2,FALSE))</f>
        <v/>
      </c>
      <c r="C19" s="12" t="str">
        <f>IF(VLOOKUP($A19,入力シート!$A$9:$E$66,3,FALSE)="","",VLOOKUP($A19,入力シート!$A$9:$E$66,3,FALSE))</f>
        <v/>
      </c>
      <c r="D19" s="12" t="str">
        <f>IF(VLOOKUP($A19,入力シート!$A$9:$E$66,4,FALSE)="","",VLOOKUP($A19,入力シート!$A$9:$E$66,4,FALSE))</f>
        <v/>
      </c>
      <c r="E19" s="12" t="str">
        <f>IF(VLOOKUP($A19,入力シート!$A$9:$E$66,5,FALSE)="","",VLOOKUP($A19,入力シート!$A$9:$E$66,5,FALSE))</f>
        <v/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</row>
    <row r="20" spans="1:23" ht="16.5" customHeight="1" x14ac:dyDescent="0.4">
      <c r="A20" s="3">
        <v>11</v>
      </c>
      <c r="B20" s="11" t="str">
        <f>IF(VLOOKUP($A20,入力シート!$A$9:$E$66,2,FALSE)="","",VLOOKUP($A20,入力シート!$A$9:$E$66,2,FALSE))</f>
        <v/>
      </c>
      <c r="C20" s="12" t="str">
        <f>IF(VLOOKUP($A20,入力シート!$A$9:$E$66,3,FALSE)="","",VLOOKUP($A20,入力シート!$A$9:$E$66,3,FALSE))</f>
        <v/>
      </c>
      <c r="D20" s="12" t="str">
        <f>IF(VLOOKUP($A20,入力シート!$A$9:$E$66,4,FALSE)="","",VLOOKUP($A20,入力シート!$A$9:$E$66,4,FALSE))</f>
        <v/>
      </c>
      <c r="E20" s="12" t="str">
        <f>IF(VLOOKUP($A20,入力シート!$A$9:$E$66,5,FALSE)="","",VLOOKUP($A20,入力シート!$A$9:$E$66,5,FALSE))</f>
        <v/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</row>
    <row r="21" spans="1:23" ht="16.5" customHeight="1" x14ac:dyDescent="0.4">
      <c r="A21" s="3">
        <v>12</v>
      </c>
      <c r="B21" s="11" t="str">
        <f>IF(VLOOKUP($A21,入力シート!$A$9:$E$66,2,FALSE)="","",VLOOKUP($A21,入力シート!$A$9:$E$66,2,FALSE))</f>
        <v/>
      </c>
      <c r="C21" s="12" t="str">
        <f>IF(VLOOKUP($A21,入力シート!$A$9:$E$66,3,FALSE)="","",VLOOKUP($A21,入力シート!$A$9:$E$66,3,FALSE))</f>
        <v/>
      </c>
      <c r="D21" s="12" t="str">
        <f>IF(VLOOKUP($A21,入力シート!$A$9:$E$66,4,FALSE)="","",VLOOKUP($A21,入力シート!$A$9:$E$66,4,FALSE))</f>
        <v/>
      </c>
      <c r="E21" s="12" t="str">
        <f>IF(VLOOKUP($A21,入力シート!$A$9:$E$66,5,FALSE)="","",VLOOKUP($A21,入力シート!$A$9:$E$66,5,FALSE))</f>
        <v/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</row>
    <row r="22" spans="1:23" ht="16.5" customHeight="1" x14ac:dyDescent="0.4">
      <c r="A22" s="3">
        <v>13</v>
      </c>
      <c r="B22" s="11" t="str">
        <f>IF(VLOOKUP($A22,入力シート!$A$9:$E$66,2,FALSE)="","",VLOOKUP($A22,入力シート!$A$9:$E$66,2,FALSE))</f>
        <v/>
      </c>
      <c r="C22" s="12" t="str">
        <f>IF(VLOOKUP($A22,入力シート!$A$9:$E$66,3,FALSE)="","",VLOOKUP($A22,入力シート!$A$9:$E$66,3,FALSE))</f>
        <v/>
      </c>
      <c r="D22" s="12" t="str">
        <f>IF(VLOOKUP($A22,入力シート!$A$9:$E$66,4,FALSE)="","",VLOOKUP($A22,入力シート!$A$9:$E$66,4,FALSE))</f>
        <v/>
      </c>
      <c r="E22" s="12" t="str">
        <f>IF(VLOOKUP($A22,入力シート!$A$9:$E$66,5,FALSE)="","",VLOOKUP($A22,入力シート!$A$9:$E$66,5,FALSE))</f>
        <v/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spans="1:23" ht="16.5" customHeight="1" x14ac:dyDescent="0.4">
      <c r="A23" s="3">
        <v>14</v>
      </c>
      <c r="B23" s="11" t="str">
        <f>IF(VLOOKUP($A23,入力シート!$A$9:$E$66,2,FALSE)="","",VLOOKUP($A23,入力シート!$A$9:$E$66,2,FALSE))</f>
        <v/>
      </c>
      <c r="C23" s="12" t="str">
        <f>IF(VLOOKUP($A23,入力シート!$A$9:$E$66,3,FALSE)="","",VLOOKUP($A23,入力シート!$A$9:$E$66,3,FALSE))</f>
        <v/>
      </c>
      <c r="D23" s="12" t="str">
        <f>IF(VLOOKUP($A23,入力シート!$A$9:$E$66,4,FALSE)="","",VLOOKUP($A23,入力シート!$A$9:$E$66,4,FALSE))</f>
        <v/>
      </c>
      <c r="E23" s="12" t="str">
        <f>IF(VLOOKUP($A23,入力シート!$A$9:$E$66,5,FALSE)="","",VLOOKUP($A23,入力シート!$A$9:$E$66,5,FALSE))</f>
        <v/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</row>
    <row r="24" spans="1:23" ht="16.5" customHeight="1" x14ac:dyDescent="0.4">
      <c r="A24" s="3">
        <v>15</v>
      </c>
      <c r="B24" s="11" t="str">
        <f>IF(VLOOKUP($A24,入力シート!$A$9:$E$66,2,FALSE)="","",VLOOKUP($A24,入力シート!$A$9:$E$66,2,FALSE))</f>
        <v/>
      </c>
      <c r="C24" s="12" t="str">
        <f>IF(VLOOKUP($A24,入力シート!$A$9:$E$66,3,FALSE)="","",VLOOKUP($A24,入力シート!$A$9:$E$66,3,FALSE))</f>
        <v/>
      </c>
      <c r="D24" s="12" t="str">
        <f>IF(VLOOKUP($A24,入力シート!$A$9:$E$66,4,FALSE)="","",VLOOKUP($A24,入力シート!$A$9:$E$66,4,FALSE))</f>
        <v/>
      </c>
      <c r="E24" s="12" t="str">
        <f>IF(VLOOKUP($A24,入力シート!$A$9:$E$66,5,FALSE)="","",VLOOKUP($A24,入力シート!$A$9:$E$66,5,FALSE))</f>
        <v/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</row>
    <row r="25" spans="1:23" ht="16.5" customHeight="1" x14ac:dyDescent="0.4">
      <c r="A25" s="3">
        <v>16</v>
      </c>
      <c r="B25" s="11" t="str">
        <f>IF(VLOOKUP($A25,入力シート!$A$9:$E$66,2,FALSE)="","",VLOOKUP($A25,入力シート!$A$9:$E$66,2,FALSE))</f>
        <v/>
      </c>
      <c r="C25" s="12" t="str">
        <f>IF(VLOOKUP($A25,入力シート!$A$9:$E$66,3,FALSE)="","",VLOOKUP($A25,入力シート!$A$9:$E$66,3,FALSE))</f>
        <v/>
      </c>
      <c r="D25" s="12" t="str">
        <f>IF(VLOOKUP($A25,入力シート!$A$9:$E$66,4,FALSE)="","",VLOOKUP($A25,入力シート!$A$9:$E$66,4,FALSE))</f>
        <v/>
      </c>
      <c r="E25" s="12" t="str">
        <f>IF(VLOOKUP($A25,入力シート!$A$9:$E$66,5,FALSE)="","",VLOOKUP($A25,入力シート!$A$9:$E$66,5,FALSE))</f>
        <v/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</row>
    <row r="26" spans="1:23" ht="16.5" customHeight="1" x14ac:dyDescent="0.4">
      <c r="A26" s="3">
        <v>17</v>
      </c>
      <c r="B26" s="11" t="str">
        <f>IF(VLOOKUP($A26,入力シート!$A$9:$E$66,2,FALSE)="","",VLOOKUP($A26,入力シート!$A$9:$E$66,2,FALSE))</f>
        <v/>
      </c>
      <c r="C26" s="12" t="str">
        <f>IF(VLOOKUP($A26,入力シート!$A$9:$E$66,3,FALSE)="","",VLOOKUP($A26,入力シート!$A$9:$E$66,3,FALSE))</f>
        <v/>
      </c>
      <c r="D26" s="12" t="str">
        <f>IF(VLOOKUP($A26,入力シート!$A$9:$E$66,4,FALSE)="","",VLOOKUP($A26,入力シート!$A$9:$E$66,4,FALSE))</f>
        <v/>
      </c>
      <c r="E26" s="12" t="str">
        <f>IF(VLOOKUP($A26,入力シート!$A$9:$E$66,5,FALSE)="","",VLOOKUP($A26,入力シート!$A$9:$E$66,5,FALSE))</f>
        <v/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</row>
    <row r="27" spans="1:23" ht="16.5" customHeight="1" x14ac:dyDescent="0.4">
      <c r="A27" s="3">
        <v>18</v>
      </c>
      <c r="B27" s="11" t="str">
        <f>IF(VLOOKUP($A27,入力シート!$A$9:$E$66,2,FALSE)="","",VLOOKUP($A27,入力シート!$A$9:$E$66,2,FALSE))</f>
        <v/>
      </c>
      <c r="C27" s="12" t="str">
        <f>IF(VLOOKUP($A27,入力シート!$A$9:$E$66,3,FALSE)="","",VLOOKUP($A27,入力シート!$A$9:$E$66,3,FALSE))</f>
        <v/>
      </c>
      <c r="D27" s="12" t="str">
        <f>IF(VLOOKUP($A27,入力シート!$A$9:$E$66,4,FALSE)="","",VLOOKUP($A27,入力シート!$A$9:$E$66,4,FALSE))</f>
        <v/>
      </c>
      <c r="E27" s="12" t="str">
        <f>IF(VLOOKUP($A27,入力シート!$A$9:$E$66,5,FALSE)="","",VLOOKUP($A27,入力シート!$A$9:$E$66,5,FALSE))</f>
        <v/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</row>
    <row r="28" spans="1:23" ht="16.5" customHeight="1" x14ac:dyDescent="0.4">
      <c r="A28" s="7" t="s">
        <v>18</v>
      </c>
    </row>
  </sheetData>
  <mergeCells count="17">
    <mergeCell ref="M5:V5"/>
    <mergeCell ref="D5:D7"/>
    <mergeCell ref="C5:C7"/>
    <mergeCell ref="B5:B7"/>
    <mergeCell ref="S6:U6"/>
    <mergeCell ref="M6:O6"/>
    <mergeCell ref="V6:V7"/>
    <mergeCell ref="P6:R6"/>
    <mergeCell ref="A5:A7"/>
    <mergeCell ref="G5:L5"/>
    <mergeCell ref="L6:L7"/>
    <mergeCell ref="K6:K7"/>
    <mergeCell ref="J6:J7"/>
    <mergeCell ref="I6:I7"/>
    <mergeCell ref="H6:H7"/>
    <mergeCell ref="G6:G7"/>
    <mergeCell ref="F6:F7"/>
  </mergeCells>
  <phoneticPr fontId="2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6428-10F5-44F3-9C97-62DFCD19C090}">
  <dimension ref="A1:W28"/>
  <sheetViews>
    <sheetView view="pageBreakPreview" zoomScaleNormal="100" zoomScaleSheetLayoutView="100" workbookViewId="0">
      <pane ySplit="7" topLeftCell="A8" activePane="bottomLeft" state="frozen"/>
      <selection pane="bottomLeft" activeCell="W1" sqref="W1"/>
    </sheetView>
  </sheetViews>
  <sheetFormatPr defaultRowHeight="13.5" x14ac:dyDescent="0.4"/>
  <cols>
    <col min="1" max="1" width="4.875" style="1" customWidth="1"/>
    <col min="2" max="2" width="18.25" style="1" customWidth="1"/>
    <col min="3" max="5" width="3.625" style="1" customWidth="1"/>
    <col min="6" max="12" width="5.25" style="1" customWidth="1"/>
    <col min="13" max="21" width="3" style="1" customWidth="1"/>
    <col min="22" max="22" width="5.25" style="1" customWidth="1"/>
    <col min="23" max="23" width="22.875" style="1" customWidth="1"/>
    <col min="24" max="16384" width="9" style="1"/>
  </cols>
  <sheetData>
    <row r="1" spans="1:23" ht="17.25" x14ac:dyDescent="0.4">
      <c r="B1" s="2" t="s">
        <v>17</v>
      </c>
      <c r="S1" s="6" t="s">
        <v>10</v>
      </c>
      <c r="T1" s="6"/>
      <c r="W1" s="5" t="s">
        <v>42</v>
      </c>
    </row>
    <row r="3" spans="1:23" x14ac:dyDescent="0.4">
      <c r="A3" s="18" t="str">
        <f>入力シート!H3</f>
        <v xml:space="preserve">提出日     年   月   日   曜日     学校名        顧問氏名        記録者   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17" t="str">
        <f>入力シート!I5</f>
        <v>1枚中2枚</v>
      </c>
    </row>
    <row r="5" spans="1:23" ht="18.75" customHeight="1" x14ac:dyDescent="0.4">
      <c r="A5" s="21" t="s">
        <v>3</v>
      </c>
      <c r="B5" s="21" t="s">
        <v>4</v>
      </c>
      <c r="C5" s="31" t="s">
        <v>0</v>
      </c>
      <c r="D5" s="31" t="s">
        <v>1</v>
      </c>
      <c r="E5" s="8"/>
      <c r="F5" s="8"/>
      <c r="G5" s="22" t="s">
        <v>6</v>
      </c>
      <c r="H5" s="22"/>
      <c r="I5" s="22"/>
      <c r="J5" s="22"/>
      <c r="K5" s="22"/>
      <c r="L5" s="22"/>
      <c r="M5" s="22" t="s">
        <v>7</v>
      </c>
      <c r="N5" s="22"/>
      <c r="O5" s="22"/>
      <c r="P5" s="22"/>
      <c r="Q5" s="22"/>
      <c r="R5" s="22"/>
      <c r="S5" s="22"/>
      <c r="T5" s="22"/>
      <c r="U5" s="22"/>
      <c r="V5" s="22"/>
      <c r="W5" s="3"/>
    </row>
    <row r="6" spans="1:23" ht="18.75" customHeight="1" x14ac:dyDescent="0.4">
      <c r="A6" s="21"/>
      <c r="B6" s="21"/>
      <c r="C6" s="31"/>
      <c r="D6" s="31"/>
      <c r="E6" s="9"/>
      <c r="F6" s="29" t="s">
        <v>27</v>
      </c>
      <c r="G6" s="27" t="s">
        <v>16</v>
      </c>
      <c r="H6" s="23" t="s">
        <v>11</v>
      </c>
      <c r="I6" s="23" t="s">
        <v>12</v>
      </c>
      <c r="J6" s="25" t="s">
        <v>5</v>
      </c>
      <c r="K6" s="23" t="s">
        <v>13</v>
      </c>
      <c r="L6" s="23" t="s">
        <v>14</v>
      </c>
      <c r="M6" s="32" t="s">
        <v>22</v>
      </c>
      <c r="N6" s="33"/>
      <c r="O6" s="34"/>
      <c r="P6" s="32" t="s">
        <v>23</v>
      </c>
      <c r="Q6" s="33"/>
      <c r="R6" s="34"/>
      <c r="S6" s="32" t="s">
        <v>24</v>
      </c>
      <c r="T6" s="33"/>
      <c r="U6" s="34"/>
      <c r="V6" s="23" t="s">
        <v>15</v>
      </c>
      <c r="W6" s="3"/>
    </row>
    <row r="7" spans="1:23" ht="102.75" customHeight="1" x14ac:dyDescent="0.15">
      <c r="A7" s="21"/>
      <c r="B7" s="21"/>
      <c r="C7" s="31"/>
      <c r="D7" s="31"/>
      <c r="E7" s="10" t="s">
        <v>25</v>
      </c>
      <c r="F7" s="30"/>
      <c r="G7" s="28"/>
      <c r="H7" s="24"/>
      <c r="I7" s="24"/>
      <c r="J7" s="26"/>
      <c r="K7" s="24"/>
      <c r="L7" s="24"/>
      <c r="M7" s="13" t="s">
        <v>19</v>
      </c>
      <c r="N7" s="13" t="s">
        <v>20</v>
      </c>
      <c r="O7" s="13" t="s">
        <v>21</v>
      </c>
      <c r="P7" s="13" t="s">
        <v>19</v>
      </c>
      <c r="Q7" s="13" t="s">
        <v>20</v>
      </c>
      <c r="R7" s="13" t="s">
        <v>21</v>
      </c>
      <c r="S7" s="13" t="s">
        <v>19</v>
      </c>
      <c r="T7" s="13" t="s">
        <v>20</v>
      </c>
      <c r="U7" s="13" t="s">
        <v>21</v>
      </c>
      <c r="V7" s="24"/>
      <c r="W7" s="4" t="s">
        <v>2</v>
      </c>
    </row>
    <row r="8" spans="1:23" ht="16.5" customHeight="1" x14ac:dyDescent="0.4">
      <c r="A8" s="3">
        <v>19</v>
      </c>
      <c r="B8" s="11" t="str">
        <f>IF(VLOOKUP($A8,入力シート!$A$9:$E$66,2,FALSE)="","",VLOOKUP($A8,入力シート!$A$9:$E$66,2,FALSE))</f>
        <v/>
      </c>
      <c r="C8" s="12" t="str">
        <f>IF(VLOOKUP($A8,入力シート!$A$9:$E$66,3,FALSE)="","",VLOOKUP($A8,入力シート!$A$9:$E$66,3,FALSE))</f>
        <v/>
      </c>
      <c r="D8" s="12" t="str">
        <f>IF(VLOOKUP($A8,入力シート!$A$9:$E$66,4,FALSE)="","",VLOOKUP($A8,入力シート!$A$9:$E$66,4,FALSE))</f>
        <v/>
      </c>
      <c r="E8" s="12" t="str">
        <f>IF(VLOOKUP($A8,入力シート!$A$9:$E$66,5,FALSE)="","",VLOOKUP($A8,入力シート!$A$9:$E$66,5,FALSE))</f>
        <v/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</row>
    <row r="9" spans="1:23" ht="16.5" customHeight="1" x14ac:dyDescent="0.4">
      <c r="A9" s="3">
        <f>A8+1</f>
        <v>20</v>
      </c>
      <c r="B9" s="11" t="str">
        <f>IF(VLOOKUP($A9,入力シート!$A$9:$E$66,2,FALSE)="","",VLOOKUP($A9,入力シート!$A$9:$E$66,2,FALSE))</f>
        <v/>
      </c>
      <c r="C9" s="12" t="str">
        <f>IF(VLOOKUP($A9,入力シート!$A$9:$E$66,3,FALSE)="","",VLOOKUP($A9,入力シート!$A$9:$E$66,3,FALSE))</f>
        <v/>
      </c>
      <c r="D9" s="12" t="str">
        <f>IF(VLOOKUP($A9,入力シート!$A$9:$E$66,4,FALSE)="","",VLOOKUP($A9,入力シート!$A$9:$E$66,4,FALSE))</f>
        <v/>
      </c>
      <c r="E9" s="12" t="str">
        <f>IF(VLOOKUP($A9,入力シート!$A$9:$E$66,5,FALSE)="","",VLOOKUP($A9,入力シート!$A$9:$E$66,5,FALSE))</f>
        <v/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</row>
    <row r="10" spans="1:23" ht="16.5" customHeight="1" x14ac:dyDescent="0.4">
      <c r="A10" s="3">
        <f>A9+1</f>
        <v>21</v>
      </c>
      <c r="B10" s="11" t="str">
        <f>IF(VLOOKUP($A10,入力シート!$A$9:$E$66,2,FALSE)="","",VLOOKUP($A10,入力シート!$A$9:$E$66,2,FALSE))</f>
        <v/>
      </c>
      <c r="C10" s="12" t="str">
        <f>IF(VLOOKUP($A10,入力シート!$A$9:$E$66,3,FALSE)="","",VLOOKUP($A10,入力シート!$A$9:$E$66,3,FALSE))</f>
        <v/>
      </c>
      <c r="D10" s="12" t="str">
        <f>IF(VLOOKUP($A10,入力シート!$A$9:$E$66,4,FALSE)="","",VLOOKUP($A10,入力シート!$A$9:$E$66,4,FALSE))</f>
        <v/>
      </c>
      <c r="E10" s="12" t="str">
        <f>IF(VLOOKUP($A10,入力シート!$A$9:$E$66,5,FALSE)="","",VLOOKUP($A10,入力シート!$A$9:$E$66,5,FALSE))</f>
        <v/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1"/>
    </row>
    <row r="11" spans="1:23" ht="16.5" customHeight="1" x14ac:dyDescent="0.4">
      <c r="A11" s="3">
        <f>A10+1</f>
        <v>22</v>
      </c>
      <c r="B11" s="11" t="str">
        <f>IF(VLOOKUP($A11,入力シート!$A$9:$E$66,2,FALSE)="","",VLOOKUP($A11,入力シート!$A$9:$E$66,2,FALSE))</f>
        <v/>
      </c>
      <c r="C11" s="12" t="str">
        <f>IF(VLOOKUP($A11,入力シート!$A$9:$E$66,3,FALSE)="","",VLOOKUP($A11,入力シート!$A$9:$E$66,3,FALSE))</f>
        <v/>
      </c>
      <c r="D11" s="12" t="str">
        <f>IF(VLOOKUP($A11,入力シート!$A$9:$E$66,4,FALSE)="","",VLOOKUP($A11,入力シート!$A$9:$E$66,4,FALSE))</f>
        <v/>
      </c>
      <c r="E11" s="12" t="str">
        <f>IF(VLOOKUP($A11,入力シート!$A$9:$E$66,5,FALSE)="","",VLOOKUP($A11,入力シート!$A$9:$E$66,5,FALSE))</f>
        <v/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/>
    </row>
    <row r="12" spans="1:23" ht="16.5" customHeight="1" x14ac:dyDescent="0.4">
      <c r="A12" s="3">
        <f t="shared" ref="A12:A27" si="0">A11+1</f>
        <v>23</v>
      </c>
      <c r="B12" s="11" t="str">
        <f>IF(VLOOKUP($A12,入力シート!$A$9:$E$66,2,FALSE)="","",VLOOKUP($A12,入力シート!$A$9:$E$66,2,FALSE))</f>
        <v/>
      </c>
      <c r="C12" s="12" t="str">
        <f>IF(VLOOKUP($A12,入力シート!$A$9:$E$66,3,FALSE)="","",VLOOKUP($A12,入力シート!$A$9:$E$66,3,FALSE))</f>
        <v/>
      </c>
      <c r="D12" s="12" t="str">
        <f>IF(VLOOKUP($A12,入力シート!$A$9:$E$66,4,FALSE)="","",VLOOKUP($A12,入力シート!$A$9:$E$66,4,FALSE))</f>
        <v/>
      </c>
      <c r="E12" s="12" t="str">
        <f>IF(VLOOKUP($A12,入力シート!$A$9:$E$66,5,FALSE)="","",VLOOKUP($A12,入力シート!$A$9:$E$66,5,FALSE))</f>
        <v/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1"/>
    </row>
    <row r="13" spans="1:23" ht="16.5" customHeight="1" x14ac:dyDescent="0.4">
      <c r="A13" s="3">
        <f t="shared" si="0"/>
        <v>24</v>
      </c>
      <c r="B13" s="11" t="str">
        <f>IF(VLOOKUP($A13,入力シート!$A$9:$E$66,2,FALSE)="","",VLOOKUP($A13,入力シート!$A$9:$E$66,2,FALSE))</f>
        <v/>
      </c>
      <c r="C13" s="12" t="str">
        <f>IF(VLOOKUP($A13,入力シート!$A$9:$E$66,3,FALSE)="","",VLOOKUP($A13,入力シート!$A$9:$E$66,3,FALSE))</f>
        <v/>
      </c>
      <c r="D13" s="12" t="str">
        <f>IF(VLOOKUP($A13,入力シート!$A$9:$E$66,4,FALSE)="","",VLOOKUP($A13,入力シート!$A$9:$E$66,4,FALSE))</f>
        <v/>
      </c>
      <c r="E13" s="12" t="str">
        <f>IF(VLOOKUP($A13,入力シート!$A$9:$E$66,5,FALSE)="","",VLOOKUP($A13,入力シート!$A$9:$E$66,5,FALSE))</f>
        <v/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1"/>
    </row>
    <row r="14" spans="1:23" ht="16.5" customHeight="1" x14ac:dyDescent="0.4">
      <c r="A14" s="3">
        <f t="shared" si="0"/>
        <v>25</v>
      </c>
      <c r="B14" s="11" t="str">
        <f>IF(VLOOKUP($A14,入力シート!$A$9:$E$66,2,FALSE)="","",VLOOKUP($A14,入力シート!$A$9:$E$66,2,FALSE))</f>
        <v/>
      </c>
      <c r="C14" s="12" t="str">
        <f>IF(VLOOKUP($A14,入力シート!$A$9:$E$66,3,FALSE)="","",VLOOKUP($A14,入力シート!$A$9:$E$66,3,FALSE))</f>
        <v/>
      </c>
      <c r="D14" s="12" t="str">
        <f>IF(VLOOKUP($A14,入力シート!$A$9:$E$66,4,FALSE)="","",VLOOKUP($A14,入力シート!$A$9:$E$66,4,FALSE))</f>
        <v/>
      </c>
      <c r="E14" s="12" t="str">
        <f>IF(VLOOKUP($A14,入力シート!$A$9:$E$66,5,FALSE)="","",VLOOKUP($A14,入力シート!$A$9:$E$66,5,FALSE))</f>
        <v/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</row>
    <row r="15" spans="1:23" ht="16.5" customHeight="1" x14ac:dyDescent="0.4">
      <c r="A15" s="3">
        <f t="shared" si="0"/>
        <v>26</v>
      </c>
      <c r="B15" s="11" t="str">
        <f>IF(VLOOKUP($A15,入力シート!$A$9:$E$66,2,FALSE)="","",VLOOKUP($A15,入力シート!$A$9:$E$66,2,FALSE))</f>
        <v/>
      </c>
      <c r="C15" s="12" t="str">
        <f>IF(VLOOKUP($A15,入力シート!$A$9:$E$66,3,FALSE)="","",VLOOKUP($A15,入力シート!$A$9:$E$66,3,FALSE))</f>
        <v/>
      </c>
      <c r="D15" s="12" t="str">
        <f>IF(VLOOKUP($A15,入力シート!$A$9:$E$66,4,FALSE)="","",VLOOKUP($A15,入力シート!$A$9:$E$66,4,FALSE))</f>
        <v/>
      </c>
      <c r="E15" s="12" t="str">
        <f>IF(VLOOKUP($A15,入力シート!$A$9:$E$66,5,FALSE)="","",VLOOKUP($A15,入力シート!$A$9:$E$66,5,FALSE))</f>
        <v/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</row>
    <row r="16" spans="1:23" ht="16.5" customHeight="1" x14ac:dyDescent="0.4">
      <c r="A16" s="3">
        <f t="shared" si="0"/>
        <v>27</v>
      </c>
      <c r="B16" s="11" t="str">
        <f>IF(VLOOKUP($A16,入力シート!$A$9:$E$66,2,FALSE)="","",VLOOKUP($A16,入力シート!$A$9:$E$66,2,FALSE))</f>
        <v/>
      </c>
      <c r="C16" s="12" t="str">
        <f>IF(VLOOKUP($A16,入力シート!$A$9:$E$66,3,FALSE)="","",VLOOKUP($A16,入力シート!$A$9:$E$66,3,FALSE))</f>
        <v/>
      </c>
      <c r="D16" s="12" t="str">
        <f>IF(VLOOKUP($A16,入力シート!$A$9:$E$66,4,FALSE)="","",VLOOKUP($A16,入力シート!$A$9:$E$66,4,FALSE))</f>
        <v/>
      </c>
      <c r="E16" s="12" t="str">
        <f>IF(VLOOKUP($A16,入力シート!$A$9:$E$66,5,FALSE)="","",VLOOKUP($A16,入力シート!$A$9:$E$66,5,FALSE))</f>
        <v/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1"/>
    </row>
    <row r="17" spans="1:23" ht="16.5" customHeight="1" x14ac:dyDescent="0.4">
      <c r="A17" s="3">
        <f t="shared" si="0"/>
        <v>28</v>
      </c>
      <c r="B17" s="11" t="str">
        <f>IF(VLOOKUP($A17,入力シート!$A$9:$E$66,2,FALSE)="","",VLOOKUP($A17,入力シート!$A$9:$E$66,2,FALSE))</f>
        <v/>
      </c>
      <c r="C17" s="12" t="str">
        <f>IF(VLOOKUP($A17,入力シート!$A$9:$E$66,3,FALSE)="","",VLOOKUP($A17,入力シート!$A$9:$E$66,3,FALSE))</f>
        <v/>
      </c>
      <c r="D17" s="12" t="str">
        <f>IF(VLOOKUP($A17,入力シート!$A$9:$E$66,4,FALSE)="","",VLOOKUP($A17,入力シート!$A$9:$E$66,4,FALSE))</f>
        <v/>
      </c>
      <c r="E17" s="12" t="str">
        <f>IF(VLOOKUP($A17,入力シート!$A$9:$E$66,5,FALSE)="","",VLOOKUP($A17,入力シート!$A$9:$E$66,5,FALSE))</f>
        <v/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</row>
    <row r="18" spans="1:23" ht="16.5" customHeight="1" x14ac:dyDescent="0.4">
      <c r="A18" s="3">
        <f t="shared" si="0"/>
        <v>29</v>
      </c>
      <c r="B18" s="11" t="str">
        <f>IF(VLOOKUP($A18,入力シート!$A$9:$E$66,2,FALSE)="","",VLOOKUP($A18,入力シート!$A$9:$E$66,2,FALSE))</f>
        <v/>
      </c>
      <c r="C18" s="12" t="str">
        <f>IF(VLOOKUP($A18,入力シート!$A$9:$E$66,3,FALSE)="","",VLOOKUP($A18,入力シート!$A$9:$E$66,3,FALSE))</f>
        <v/>
      </c>
      <c r="D18" s="12" t="str">
        <f>IF(VLOOKUP($A18,入力シート!$A$9:$E$66,4,FALSE)="","",VLOOKUP($A18,入力シート!$A$9:$E$66,4,FALSE))</f>
        <v/>
      </c>
      <c r="E18" s="12" t="str">
        <f>IF(VLOOKUP($A18,入力シート!$A$9:$E$66,5,FALSE)="","",VLOOKUP($A18,入力シート!$A$9:$E$66,5,FALSE))</f>
        <v/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</row>
    <row r="19" spans="1:23" ht="16.5" customHeight="1" x14ac:dyDescent="0.4">
      <c r="A19" s="3">
        <f t="shared" si="0"/>
        <v>30</v>
      </c>
      <c r="B19" s="11" t="str">
        <f>IF(VLOOKUP($A19,入力シート!$A$9:$E$66,2,FALSE)="","",VLOOKUP($A19,入力シート!$A$9:$E$66,2,FALSE))</f>
        <v/>
      </c>
      <c r="C19" s="12" t="str">
        <f>IF(VLOOKUP($A19,入力シート!$A$9:$E$66,3,FALSE)="","",VLOOKUP($A19,入力シート!$A$9:$E$66,3,FALSE))</f>
        <v/>
      </c>
      <c r="D19" s="12" t="str">
        <f>IF(VLOOKUP($A19,入力シート!$A$9:$E$66,4,FALSE)="","",VLOOKUP($A19,入力シート!$A$9:$E$66,4,FALSE))</f>
        <v/>
      </c>
      <c r="E19" s="12" t="str">
        <f>IF(VLOOKUP($A19,入力シート!$A$9:$E$66,5,FALSE)="","",VLOOKUP($A19,入力シート!$A$9:$E$66,5,FALSE))</f>
        <v/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</row>
    <row r="20" spans="1:23" ht="16.5" customHeight="1" x14ac:dyDescent="0.4">
      <c r="A20" s="3">
        <f t="shared" si="0"/>
        <v>31</v>
      </c>
      <c r="B20" s="11" t="str">
        <f>IF(VLOOKUP($A20,入力シート!$A$9:$E$66,2,FALSE)="","",VLOOKUP($A20,入力シート!$A$9:$E$66,2,FALSE))</f>
        <v/>
      </c>
      <c r="C20" s="12" t="str">
        <f>IF(VLOOKUP($A20,入力シート!$A$9:$E$66,3,FALSE)="","",VLOOKUP($A20,入力シート!$A$9:$E$66,3,FALSE))</f>
        <v/>
      </c>
      <c r="D20" s="12" t="str">
        <f>IF(VLOOKUP($A20,入力シート!$A$9:$E$66,4,FALSE)="","",VLOOKUP($A20,入力シート!$A$9:$E$66,4,FALSE))</f>
        <v/>
      </c>
      <c r="E20" s="12" t="str">
        <f>IF(VLOOKUP($A20,入力シート!$A$9:$E$66,5,FALSE)="","",VLOOKUP($A20,入力シート!$A$9:$E$66,5,FALSE))</f>
        <v/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</row>
    <row r="21" spans="1:23" ht="16.5" customHeight="1" x14ac:dyDescent="0.4">
      <c r="A21" s="3">
        <f t="shared" si="0"/>
        <v>32</v>
      </c>
      <c r="B21" s="11" t="str">
        <f>IF(VLOOKUP($A21,入力シート!$A$9:$E$66,2,FALSE)="","",VLOOKUP($A21,入力シート!$A$9:$E$66,2,FALSE))</f>
        <v/>
      </c>
      <c r="C21" s="12" t="str">
        <f>IF(VLOOKUP($A21,入力シート!$A$9:$E$66,3,FALSE)="","",VLOOKUP($A21,入力シート!$A$9:$E$66,3,FALSE))</f>
        <v/>
      </c>
      <c r="D21" s="12" t="str">
        <f>IF(VLOOKUP($A21,入力シート!$A$9:$E$66,4,FALSE)="","",VLOOKUP($A21,入力シート!$A$9:$E$66,4,FALSE))</f>
        <v/>
      </c>
      <c r="E21" s="12" t="str">
        <f>IF(VLOOKUP($A21,入力シート!$A$9:$E$66,5,FALSE)="","",VLOOKUP($A21,入力シート!$A$9:$E$66,5,FALSE))</f>
        <v/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</row>
    <row r="22" spans="1:23" ht="16.5" customHeight="1" x14ac:dyDescent="0.4">
      <c r="A22" s="3">
        <f t="shared" si="0"/>
        <v>33</v>
      </c>
      <c r="B22" s="11" t="str">
        <f>IF(VLOOKUP($A22,入力シート!$A$9:$E$66,2,FALSE)="","",VLOOKUP($A22,入力シート!$A$9:$E$66,2,FALSE))</f>
        <v/>
      </c>
      <c r="C22" s="12" t="str">
        <f>IF(VLOOKUP($A22,入力シート!$A$9:$E$66,3,FALSE)="","",VLOOKUP($A22,入力シート!$A$9:$E$66,3,FALSE))</f>
        <v/>
      </c>
      <c r="D22" s="12" t="str">
        <f>IF(VLOOKUP($A22,入力シート!$A$9:$E$66,4,FALSE)="","",VLOOKUP($A22,入力シート!$A$9:$E$66,4,FALSE))</f>
        <v/>
      </c>
      <c r="E22" s="12" t="str">
        <f>IF(VLOOKUP($A22,入力シート!$A$9:$E$66,5,FALSE)="","",VLOOKUP($A22,入力シート!$A$9:$E$66,5,FALSE))</f>
        <v/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spans="1:23" ht="16.5" customHeight="1" x14ac:dyDescent="0.4">
      <c r="A23" s="3">
        <f t="shared" si="0"/>
        <v>34</v>
      </c>
      <c r="B23" s="11" t="str">
        <f>IF(VLOOKUP($A23,入力シート!$A$9:$E$66,2,FALSE)="","",VLOOKUP($A23,入力シート!$A$9:$E$66,2,FALSE))</f>
        <v/>
      </c>
      <c r="C23" s="12" t="str">
        <f>IF(VLOOKUP($A23,入力シート!$A$9:$E$66,3,FALSE)="","",VLOOKUP($A23,入力シート!$A$9:$E$66,3,FALSE))</f>
        <v/>
      </c>
      <c r="D23" s="12" t="str">
        <f>IF(VLOOKUP($A23,入力シート!$A$9:$E$66,4,FALSE)="","",VLOOKUP($A23,入力シート!$A$9:$E$66,4,FALSE))</f>
        <v/>
      </c>
      <c r="E23" s="12" t="str">
        <f>IF(VLOOKUP($A23,入力シート!$A$9:$E$66,5,FALSE)="","",VLOOKUP($A23,入力シート!$A$9:$E$66,5,FALSE))</f>
        <v/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</row>
    <row r="24" spans="1:23" ht="16.5" customHeight="1" x14ac:dyDescent="0.4">
      <c r="A24" s="3">
        <f t="shared" si="0"/>
        <v>35</v>
      </c>
      <c r="B24" s="11" t="str">
        <f>IF(VLOOKUP($A24,入力シート!$A$9:$E$66,2,FALSE)="","",VLOOKUP($A24,入力シート!$A$9:$E$66,2,FALSE))</f>
        <v/>
      </c>
      <c r="C24" s="12" t="str">
        <f>IF(VLOOKUP($A24,入力シート!$A$9:$E$66,3,FALSE)="","",VLOOKUP($A24,入力シート!$A$9:$E$66,3,FALSE))</f>
        <v/>
      </c>
      <c r="D24" s="12" t="str">
        <f>IF(VLOOKUP($A24,入力シート!$A$9:$E$66,4,FALSE)="","",VLOOKUP($A24,入力シート!$A$9:$E$66,4,FALSE))</f>
        <v/>
      </c>
      <c r="E24" s="12" t="str">
        <f>IF(VLOOKUP($A24,入力シート!$A$9:$E$66,5,FALSE)="","",VLOOKUP($A24,入力シート!$A$9:$E$66,5,FALSE))</f>
        <v/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</row>
    <row r="25" spans="1:23" ht="16.5" customHeight="1" x14ac:dyDescent="0.4">
      <c r="A25" s="3">
        <f t="shared" si="0"/>
        <v>36</v>
      </c>
      <c r="B25" s="11" t="str">
        <f>IF(VLOOKUP($A25,入力シート!$A$9:$E$66,2,FALSE)="","",VLOOKUP($A25,入力シート!$A$9:$E$66,2,FALSE))</f>
        <v/>
      </c>
      <c r="C25" s="12" t="str">
        <f>IF(VLOOKUP($A25,入力シート!$A$9:$E$66,3,FALSE)="","",VLOOKUP($A25,入力シート!$A$9:$E$66,3,FALSE))</f>
        <v/>
      </c>
      <c r="D25" s="12" t="str">
        <f>IF(VLOOKUP($A25,入力シート!$A$9:$E$66,4,FALSE)="","",VLOOKUP($A25,入力シート!$A$9:$E$66,4,FALSE))</f>
        <v/>
      </c>
      <c r="E25" s="12" t="str">
        <f>IF(VLOOKUP($A25,入力シート!$A$9:$E$66,5,FALSE)="","",VLOOKUP($A25,入力シート!$A$9:$E$66,5,FALSE))</f>
        <v/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</row>
    <row r="26" spans="1:23" ht="16.5" customHeight="1" x14ac:dyDescent="0.4">
      <c r="A26" s="3">
        <f t="shared" si="0"/>
        <v>37</v>
      </c>
      <c r="B26" s="11" t="str">
        <f>IF(VLOOKUP($A26,入力シート!$A$9:$E$66,2,FALSE)="","",VLOOKUP($A26,入力シート!$A$9:$E$66,2,FALSE))</f>
        <v/>
      </c>
      <c r="C26" s="12" t="str">
        <f>IF(VLOOKUP($A26,入力シート!$A$9:$E$66,3,FALSE)="","",VLOOKUP($A26,入力シート!$A$9:$E$66,3,FALSE))</f>
        <v/>
      </c>
      <c r="D26" s="12" t="str">
        <f>IF(VLOOKUP($A26,入力シート!$A$9:$E$66,4,FALSE)="","",VLOOKUP($A26,入力シート!$A$9:$E$66,4,FALSE))</f>
        <v/>
      </c>
      <c r="E26" s="12" t="str">
        <f>IF(VLOOKUP($A26,入力シート!$A$9:$E$66,5,FALSE)="","",VLOOKUP($A26,入力シート!$A$9:$E$66,5,FALSE))</f>
        <v/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</row>
    <row r="27" spans="1:23" ht="16.5" customHeight="1" x14ac:dyDescent="0.4">
      <c r="A27" s="3">
        <f t="shared" si="0"/>
        <v>38</v>
      </c>
      <c r="B27" s="11" t="str">
        <f>IF(VLOOKUP($A27,入力シート!$A$9:$E$66,2,FALSE)="","",VLOOKUP($A27,入力シート!$A$9:$E$66,2,FALSE))</f>
        <v/>
      </c>
      <c r="C27" s="12" t="str">
        <f>IF(VLOOKUP($A27,入力シート!$A$9:$E$66,3,FALSE)="","",VLOOKUP($A27,入力シート!$A$9:$E$66,3,FALSE))</f>
        <v/>
      </c>
      <c r="D27" s="12" t="str">
        <f>IF(VLOOKUP($A27,入力シート!$A$9:$E$66,4,FALSE)="","",VLOOKUP($A27,入力シート!$A$9:$E$66,4,FALSE))</f>
        <v/>
      </c>
      <c r="E27" s="12" t="str">
        <f>IF(VLOOKUP($A27,入力シート!$A$9:$E$66,5,FALSE)="","",VLOOKUP($A27,入力シート!$A$9:$E$66,5,FALSE))</f>
        <v/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</row>
    <row r="28" spans="1:23" ht="16.5" customHeight="1" x14ac:dyDescent="0.4">
      <c r="A28" s="7" t="s">
        <v>18</v>
      </c>
    </row>
  </sheetData>
  <mergeCells count="17">
    <mergeCell ref="M5:V5"/>
    <mergeCell ref="F6:F7"/>
    <mergeCell ref="G6:G7"/>
    <mergeCell ref="H6:H7"/>
    <mergeCell ref="I6:I7"/>
    <mergeCell ref="V6:V7"/>
    <mergeCell ref="M6:O6"/>
    <mergeCell ref="P6:R6"/>
    <mergeCell ref="S6:U6"/>
    <mergeCell ref="A5:A7"/>
    <mergeCell ref="B5:B7"/>
    <mergeCell ref="C5:C7"/>
    <mergeCell ref="D5:D7"/>
    <mergeCell ref="G5:L5"/>
    <mergeCell ref="J6:J7"/>
    <mergeCell ref="K6:K7"/>
    <mergeCell ref="L6:L7"/>
  </mergeCells>
  <phoneticPr fontId="2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FD37-580B-4B10-B6AD-5C395ED6DB80}">
  <dimension ref="A1:W28"/>
  <sheetViews>
    <sheetView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 x14ac:dyDescent="0.4"/>
  <cols>
    <col min="1" max="1" width="4.875" style="1" customWidth="1"/>
    <col min="2" max="2" width="18.25" style="1" customWidth="1"/>
    <col min="3" max="5" width="3.625" style="1" customWidth="1"/>
    <col min="6" max="12" width="5.25" style="1" customWidth="1"/>
    <col min="13" max="21" width="3" style="1" customWidth="1"/>
    <col min="22" max="22" width="5.25" style="1" customWidth="1"/>
    <col min="23" max="23" width="22.875" style="1" customWidth="1"/>
    <col min="24" max="16384" width="9" style="1"/>
  </cols>
  <sheetData>
    <row r="1" spans="1:23" ht="17.25" x14ac:dyDescent="0.4">
      <c r="B1" s="2" t="s">
        <v>17</v>
      </c>
      <c r="S1" s="6" t="s">
        <v>10</v>
      </c>
      <c r="T1" s="6"/>
      <c r="W1" s="5" t="s">
        <v>42</v>
      </c>
    </row>
    <row r="3" spans="1:23" x14ac:dyDescent="0.4">
      <c r="A3" s="18" t="str">
        <f>入力シート!H3</f>
        <v xml:space="preserve">提出日     年   月   日   曜日     学校名        顧問氏名        記録者   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17" t="str">
        <f>入力シート!J5</f>
        <v>1枚中3枚</v>
      </c>
    </row>
    <row r="5" spans="1:23" ht="18.75" customHeight="1" x14ac:dyDescent="0.4">
      <c r="A5" s="21" t="s">
        <v>3</v>
      </c>
      <c r="B5" s="21" t="s">
        <v>4</v>
      </c>
      <c r="C5" s="31" t="s">
        <v>0</v>
      </c>
      <c r="D5" s="31" t="s">
        <v>1</v>
      </c>
      <c r="E5" s="8"/>
      <c r="F5" s="8"/>
      <c r="G5" s="22" t="s">
        <v>6</v>
      </c>
      <c r="H5" s="22"/>
      <c r="I5" s="22"/>
      <c r="J5" s="22"/>
      <c r="K5" s="22"/>
      <c r="L5" s="22"/>
      <c r="M5" s="22" t="s">
        <v>7</v>
      </c>
      <c r="N5" s="22"/>
      <c r="O5" s="22"/>
      <c r="P5" s="22"/>
      <c r="Q5" s="22"/>
      <c r="R5" s="22"/>
      <c r="S5" s="22"/>
      <c r="T5" s="22"/>
      <c r="U5" s="22"/>
      <c r="V5" s="22"/>
      <c r="W5" s="3"/>
    </row>
    <row r="6" spans="1:23" ht="18.75" customHeight="1" x14ac:dyDescent="0.4">
      <c r="A6" s="21"/>
      <c r="B6" s="21"/>
      <c r="C6" s="31"/>
      <c r="D6" s="31"/>
      <c r="E6" s="9"/>
      <c r="F6" s="29" t="s">
        <v>27</v>
      </c>
      <c r="G6" s="27" t="s">
        <v>16</v>
      </c>
      <c r="H6" s="23" t="s">
        <v>11</v>
      </c>
      <c r="I6" s="23" t="s">
        <v>12</v>
      </c>
      <c r="J6" s="25" t="s">
        <v>5</v>
      </c>
      <c r="K6" s="23" t="s">
        <v>13</v>
      </c>
      <c r="L6" s="23" t="s">
        <v>14</v>
      </c>
      <c r="M6" s="32" t="s">
        <v>22</v>
      </c>
      <c r="N6" s="33"/>
      <c r="O6" s="34"/>
      <c r="P6" s="32" t="s">
        <v>23</v>
      </c>
      <c r="Q6" s="33"/>
      <c r="R6" s="34"/>
      <c r="S6" s="32" t="s">
        <v>24</v>
      </c>
      <c r="T6" s="33"/>
      <c r="U6" s="34"/>
      <c r="V6" s="23" t="s">
        <v>15</v>
      </c>
      <c r="W6" s="3"/>
    </row>
    <row r="7" spans="1:23" ht="102.75" customHeight="1" x14ac:dyDescent="0.15">
      <c r="A7" s="21"/>
      <c r="B7" s="21"/>
      <c r="C7" s="31"/>
      <c r="D7" s="31"/>
      <c r="E7" s="10" t="s">
        <v>25</v>
      </c>
      <c r="F7" s="30"/>
      <c r="G7" s="28"/>
      <c r="H7" s="24"/>
      <c r="I7" s="24"/>
      <c r="J7" s="26"/>
      <c r="K7" s="24"/>
      <c r="L7" s="24"/>
      <c r="M7" s="13" t="s">
        <v>19</v>
      </c>
      <c r="N7" s="13" t="s">
        <v>20</v>
      </c>
      <c r="O7" s="13" t="s">
        <v>21</v>
      </c>
      <c r="P7" s="13" t="s">
        <v>19</v>
      </c>
      <c r="Q7" s="13" t="s">
        <v>20</v>
      </c>
      <c r="R7" s="13" t="s">
        <v>21</v>
      </c>
      <c r="S7" s="13" t="s">
        <v>19</v>
      </c>
      <c r="T7" s="13" t="s">
        <v>20</v>
      </c>
      <c r="U7" s="13" t="s">
        <v>21</v>
      </c>
      <c r="V7" s="24"/>
      <c r="W7" s="4" t="s">
        <v>2</v>
      </c>
    </row>
    <row r="8" spans="1:23" ht="16.5" customHeight="1" x14ac:dyDescent="0.4">
      <c r="A8" s="3">
        <v>39</v>
      </c>
      <c r="B8" s="11" t="str">
        <f>IF(VLOOKUP($A8,入力シート!$A$9:$E$66,2,FALSE)="","",VLOOKUP($A8,入力シート!$A$9:$E$66,2,FALSE))</f>
        <v/>
      </c>
      <c r="C8" s="12" t="str">
        <f>IF(VLOOKUP($A8,入力シート!$A$9:$E$66,3,FALSE)="","",VLOOKUP($A8,入力シート!$A$9:$E$66,3,FALSE))</f>
        <v/>
      </c>
      <c r="D8" s="12" t="str">
        <f>IF(VLOOKUP($A8,入力シート!$A$9:$E$66,4,FALSE)="","",VLOOKUP($A8,入力シート!$A$9:$E$66,4,FALSE))</f>
        <v/>
      </c>
      <c r="E8" s="12" t="str">
        <f>IF(VLOOKUP($A8,入力シート!$A$9:$E$66,5,FALSE)="","",VLOOKUP($A8,入力シート!$A$9:$E$66,5,FALSE))</f>
        <v/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</row>
    <row r="9" spans="1:23" ht="16.5" customHeight="1" x14ac:dyDescent="0.4">
      <c r="A9" s="3">
        <f>A8+1</f>
        <v>40</v>
      </c>
      <c r="B9" s="11" t="str">
        <f>IF(VLOOKUP($A9,入力シート!$A$9:$E$66,2,FALSE)="","",VLOOKUP($A9,入力シート!$A$9:$E$66,2,FALSE))</f>
        <v/>
      </c>
      <c r="C9" s="12" t="str">
        <f>IF(VLOOKUP($A9,入力シート!$A$9:$E$66,3,FALSE)="","",VLOOKUP($A9,入力シート!$A$9:$E$66,3,FALSE))</f>
        <v/>
      </c>
      <c r="D9" s="12" t="str">
        <f>IF(VLOOKUP($A9,入力シート!$A$9:$E$66,4,FALSE)="","",VLOOKUP($A9,入力シート!$A$9:$E$66,4,FALSE))</f>
        <v/>
      </c>
      <c r="E9" s="12" t="str">
        <f>IF(VLOOKUP($A9,入力シート!$A$9:$E$66,5,FALSE)="","",VLOOKUP($A9,入力シート!$A$9:$E$66,5,FALSE))</f>
        <v/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</row>
    <row r="10" spans="1:23" ht="16.5" customHeight="1" x14ac:dyDescent="0.4">
      <c r="A10" s="3">
        <f>A9+1</f>
        <v>41</v>
      </c>
      <c r="B10" s="11" t="str">
        <f>IF(VLOOKUP($A10,入力シート!$A$9:$E$66,2,FALSE)="","",VLOOKUP($A10,入力シート!$A$9:$E$66,2,FALSE))</f>
        <v/>
      </c>
      <c r="C10" s="12" t="str">
        <f>IF(VLOOKUP($A10,入力シート!$A$9:$E$66,3,FALSE)="","",VLOOKUP($A10,入力シート!$A$9:$E$66,3,FALSE))</f>
        <v/>
      </c>
      <c r="D10" s="12" t="str">
        <f>IF(VLOOKUP($A10,入力シート!$A$9:$E$66,4,FALSE)="","",VLOOKUP($A10,入力シート!$A$9:$E$66,4,FALSE))</f>
        <v/>
      </c>
      <c r="E10" s="12" t="str">
        <f>IF(VLOOKUP($A10,入力シート!$A$9:$E$66,5,FALSE)="","",VLOOKUP($A10,入力シート!$A$9:$E$66,5,FALSE))</f>
        <v/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1"/>
    </row>
    <row r="11" spans="1:23" ht="16.5" customHeight="1" x14ac:dyDescent="0.4">
      <c r="A11" s="3">
        <f>A10+1</f>
        <v>42</v>
      </c>
      <c r="B11" s="11" t="str">
        <f>IF(VLOOKUP($A11,入力シート!$A$9:$E$66,2,FALSE)="","",VLOOKUP($A11,入力シート!$A$9:$E$66,2,FALSE))</f>
        <v/>
      </c>
      <c r="C11" s="12" t="str">
        <f>IF(VLOOKUP($A11,入力シート!$A$9:$E$66,3,FALSE)="","",VLOOKUP($A11,入力シート!$A$9:$E$66,3,FALSE))</f>
        <v/>
      </c>
      <c r="D11" s="12" t="str">
        <f>IF(VLOOKUP($A11,入力シート!$A$9:$E$66,4,FALSE)="","",VLOOKUP($A11,入力シート!$A$9:$E$66,4,FALSE))</f>
        <v/>
      </c>
      <c r="E11" s="12" t="str">
        <f>IF(VLOOKUP($A11,入力シート!$A$9:$E$66,5,FALSE)="","",VLOOKUP($A11,入力シート!$A$9:$E$66,5,FALSE))</f>
        <v/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1"/>
    </row>
    <row r="12" spans="1:23" ht="16.5" customHeight="1" x14ac:dyDescent="0.4">
      <c r="A12" s="3">
        <f t="shared" ref="A12:A27" si="0">A11+1</f>
        <v>43</v>
      </c>
      <c r="B12" s="11" t="str">
        <f>IF(VLOOKUP($A12,入力シート!$A$9:$E$66,2,FALSE)="","",VLOOKUP($A12,入力シート!$A$9:$E$66,2,FALSE))</f>
        <v/>
      </c>
      <c r="C12" s="12" t="str">
        <f>IF(VLOOKUP($A12,入力シート!$A$9:$E$66,3,FALSE)="","",VLOOKUP($A12,入力シート!$A$9:$E$66,3,FALSE))</f>
        <v/>
      </c>
      <c r="D12" s="12" t="str">
        <f>IF(VLOOKUP($A12,入力シート!$A$9:$E$66,4,FALSE)="","",VLOOKUP($A12,入力シート!$A$9:$E$66,4,FALSE))</f>
        <v/>
      </c>
      <c r="E12" s="12" t="str">
        <f>IF(VLOOKUP($A12,入力シート!$A$9:$E$66,5,FALSE)="","",VLOOKUP($A12,入力シート!$A$9:$E$66,5,FALSE))</f>
        <v/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1"/>
    </row>
    <row r="13" spans="1:23" ht="16.5" customHeight="1" x14ac:dyDescent="0.4">
      <c r="A13" s="3">
        <f t="shared" si="0"/>
        <v>44</v>
      </c>
      <c r="B13" s="11" t="str">
        <f>IF(VLOOKUP($A13,入力シート!$A$9:$E$66,2,FALSE)="","",VLOOKUP($A13,入力シート!$A$9:$E$66,2,FALSE))</f>
        <v/>
      </c>
      <c r="C13" s="12" t="str">
        <f>IF(VLOOKUP($A13,入力シート!$A$9:$E$66,3,FALSE)="","",VLOOKUP($A13,入力シート!$A$9:$E$66,3,FALSE))</f>
        <v/>
      </c>
      <c r="D13" s="12" t="str">
        <f>IF(VLOOKUP($A13,入力シート!$A$9:$E$66,4,FALSE)="","",VLOOKUP($A13,入力シート!$A$9:$E$66,4,FALSE))</f>
        <v/>
      </c>
      <c r="E13" s="12" t="str">
        <f>IF(VLOOKUP($A13,入力シート!$A$9:$E$66,5,FALSE)="","",VLOOKUP($A13,入力シート!$A$9:$E$66,5,FALSE))</f>
        <v/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1"/>
    </row>
    <row r="14" spans="1:23" ht="16.5" customHeight="1" x14ac:dyDescent="0.4">
      <c r="A14" s="3">
        <f t="shared" si="0"/>
        <v>45</v>
      </c>
      <c r="B14" s="11" t="str">
        <f>IF(VLOOKUP($A14,入力シート!$A$9:$E$66,2,FALSE)="","",VLOOKUP($A14,入力シート!$A$9:$E$66,2,FALSE))</f>
        <v/>
      </c>
      <c r="C14" s="12" t="str">
        <f>IF(VLOOKUP($A14,入力シート!$A$9:$E$66,3,FALSE)="","",VLOOKUP($A14,入力シート!$A$9:$E$66,3,FALSE))</f>
        <v/>
      </c>
      <c r="D14" s="12" t="str">
        <f>IF(VLOOKUP($A14,入力シート!$A$9:$E$66,4,FALSE)="","",VLOOKUP($A14,入力シート!$A$9:$E$66,4,FALSE))</f>
        <v/>
      </c>
      <c r="E14" s="12" t="str">
        <f>IF(VLOOKUP($A14,入力シート!$A$9:$E$66,5,FALSE)="","",VLOOKUP($A14,入力シート!$A$9:$E$66,5,FALSE))</f>
        <v/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/>
    </row>
    <row r="15" spans="1:23" ht="16.5" customHeight="1" x14ac:dyDescent="0.4">
      <c r="A15" s="3">
        <f t="shared" si="0"/>
        <v>46</v>
      </c>
      <c r="B15" s="11" t="str">
        <f>IF(VLOOKUP($A15,入力シート!$A$9:$E$66,2,FALSE)="","",VLOOKUP($A15,入力シート!$A$9:$E$66,2,FALSE))</f>
        <v/>
      </c>
      <c r="C15" s="12" t="str">
        <f>IF(VLOOKUP($A15,入力シート!$A$9:$E$66,3,FALSE)="","",VLOOKUP($A15,入力シート!$A$9:$E$66,3,FALSE))</f>
        <v/>
      </c>
      <c r="D15" s="12" t="str">
        <f>IF(VLOOKUP($A15,入力シート!$A$9:$E$66,4,FALSE)="","",VLOOKUP($A15,入力シート!$A$9:$E$66,4,FALSE))</f>
        <v/>
      </c>
      <c r="E15" s="12" t="str">
        <f>IF(VLOOKUP($A15,入力シート!$A$9:$E$66,5,FALSE)="","",VLOOKUP($A15,入力シート!$A$9:$E$66,5,FALSE))</f>
        <v/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1"/>
    </row>
    <row r="16" spans="1:23" ht="16.5" customHeight="1" x14ac:dyDescent="0.4">
      <c r="A16" s="3">
        <f t="shared" si="0"/>
        <v>47</v>
      </c>
      <c r="B16" s="11" t="str">
        <f>IF(VLOOKUP($A16,入力シート!$A$9:$E$66,2,FALSE)="","",VLOOKUP($A16,入力シート!$A$9:$E$66,2,FALSE))</f>
        <v/>
      </c>
      <c r="C16" s="12" t="str">
        <f>IF(VLOOKUP($A16,入力シート!$A$9:$E$66,3,FALSE)="","",VLOOKUP($A16,入力シート!$A$9:$E$66,3,FALSE))</f>
        <v/>
      </c>
      <c r="D16" s="12" t="str">
        <f>IF(VLOOKUP($A16,入力シート!$A$9:$E$66,4,FALSE)="","",VLOOKUP($A16,入力シート!$A$9:$E$66,4,FALSE))</f>
        <v/>
      </c>
      <c r="E16" s="12" t="str">
        <f>IF(VLOOKUP($A16,入力シート!$A$9:$E$66,5,FALSE)="","",VLOOKUP($A16,入力シート!$A$9:$E$66,5,FALSE))</f>
        <v/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1"/>
    </row>
    <row r="17" spans="1:23" ht="16.5" customHeight="1" x14ac:dyDescent="0.4">
      <c r="A17" s="3">
        <f t="shared" si="0"/>
        <v>48</v>
      </c>
      <c r="B17" s="11" t="str">
        <f>IF(VLOOKUP($A17,入力シート!$A$9:$E$66,2,FALSE)="","",VLOOKUP($A17,入力シート!$A$9:$E$66,2,FALSE))</f>
        <v/>
      </c>
      <c r="C17" s="12" t="str">
        <f>IF(VLOOKUP($A17,入力シート!$A$9:$E$66,3,FALSE)="","",VLOOKUP($A17,入力シート!$A$9:$E$66,3,FALSE))</f>
        <v/>
      </c>
      <c r="D17" s="12" t="str">
        <f>IF(VLOOKUP($A17,入力シート!$A$9:$E$66,4,FALSE)="","",VLOOKUP($A17,入力シート!$A$9:$E$66,4,FALSE))</f>
        <v/>
      </c>
      <c r="E17" s="12" t="str">
        <f>IF(VLOOKUP($A17,入力シート!$A$9:$E$66,5,FALSE)="","",VLOOKUP($A17,入力シート!$A$9:$E$66,5,FALSE))</f>
        <v/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1"/>
    </row>
    <row r="18" spans="1:23" ht="16.5" customHeight="1" x14ac:dyDescent="0.4">
      <c r="A18" s="3">
        <f t="shared" si="0"/>
        <v>49</v>
      </c>
      <c r="B18" s="11" t="str">
        <f>IF(VLOOKUP($A18,入力シート!$A$9:$E$66,2,FALSE)="","",VLOOKUP($A18,入力シート!$A$9:$E$66,2,FALSE))</f>
        <v/>
      </c>
      <c r="C18" s="12" t="str">
        <f>IF(VLOOKUP($A18,入力シート!$A$9:$E$66,3,FALSE)="","",VLOOKUP($A18,入力シート!$A$9:$E$66,3,FALSE))</f>
        <v/>
      </c>
      <c r="D18" s="12" t="str">
        <f>IF(VLOOKUP($A18,入力シート!$A$9:$E$66,4,FALSE)="","",VLOOKUP($A18,入力シート!$A$9:$E$66,4,FALSE))</f>
        <v/>
      </c>
      <c r="E18" s="12" t="str">
        <f>IF(VLOOKUP($A18,入力シート!$A$9:$E$66,5,FALSE)="","",VLOOKUP($A18,入力シート!$A$9:$E$66,5,FALSE))</f>
        <v/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1"/>
    </row>
    <row r="19" spans="1:23" ht="16.5" customHeight="1" x14ac:dyDescent="0.4">
      <c r="A19" s="3">
        <f t="shared" si="0"/>
        <v>50</v>
      </c>
      <c r="B19" s="11" t="str">
        <f>IF(VLOOKUP($A19,入力シート!$A$9:$E$66,2,FALSE)="","",VLOOKUP($A19,入力シート!$A$9:$E$66,2,FALSE))</f>
        <v/>
      </c>
      <c r="C19" s="12" t="str">
        <f>IF(VLOOKUP($A19,入力シート!$A$9:$E$66,3,FALSE)="","",VLOOKUP($A19,入力シート!$A$9:$E$66,3,FALSE))</f>
        <v/>
      </c>
      <c r="D19" s="12" t="str">
        <f>IF(VLOOKUP($A19,入力シート!$A$9:$E$66,4,FALSE)="","",VLOOKUP($A19,入力シート!$A$9:$E$66,4,FALSE))</f>
        <v/>
      </c>
      <c r="E19" s="12" t="str">
        <f>IF(VLOOKUP($A19,入力シート!$A$9:$E$66,5,FALSE)="","",VLOOKUP($A19,入力シート!$A$9:$E$66,5,FALSE))</f>
        <v/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1"/>
    </row>
    <row r="20" spans="1:23" ht="16.5" customHeight="1" x14ac:dyDescent="0.4">
      <c r="A20" s="3">
        <f t="shared" si="0"/>
        <v>51</v>
      </c>
      <c r="B20" s="11" t="str">
        <f>IF(VLOOKUP($A20,入力シート!$A$9:$E$66,2,FALSE)="","",VLOOKUP($A20,入力シート!$A$9:$E$66,2,FALSE))</f>
        <v/>
      </c>
      <c r="C20" s="12" t="str">
        <f>IF(VLOOKUP($A20,入力シート!$A$9:$E$66,3,FALSE)="","",VLOOKUP($A20,入力シート!$A$9:$E$66,3,FALSE))</f>
        <v/>
      </c>
      <c r="D20" s="12" t="str">
        <f>IF(VLOOKUP($A20,入力シート!$A$9:$E$66,4,FALSE)="","",VLOOKUP($A20,入力シート!$A$9:$E$66,4,FALSE))</f>
        <v/>
      </c>
      <c r="E20" s="12" t="str">
        <f>IF(VLOOKUP($A20,入力シート!$A$9:$E$66,5,FALSE)="","",VLOOKUP($A20,入力シート!$A$9:$E$66,5,FALSE))</f>
        <v/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1"/>
    </row>
    <row r="21" spans="1:23" ht="16.5" customHeight="1" x14ac:dyDescent="0.4">
      <c r="A21" s="3">
        <f t="shared" si="0"/>
        <v>52</v>
      </c>
      <c r="B21" s="11" t="str">
        <f>IF(VLOOKUP($A21,入力シート!$A$9:$E$66,2,FALSE)="","",VLOOKUP($A21,入力シート!$A$9:$E$66,2,FALSE))</f>
        <v/>
      </c>
      <c r="C21" s="12" t="str">
        <f>IF(VLOOKUP($A21,入力シート!$A$9:$E$66,3,FALSE)="","",VLOOKUP($A21,入力シート!$A$9:$E$66,3,FALSE))</f>
        <v/>
      </c>
      <c r="D21" s="12" t="str">
        <f>IF(VLOOKUP($A21,入力シート!$A$9:$E$66,4,FALSE)="","",VLOOKUP($A21,入力シート!$A$9:$E$66,4,FALSE))</f>
        <v/>
      </c>
      <c r="E21" s="12" t="str">
        <f>IF(VLOOKUP($A21,入力シート!$A$9:$E$66,5,FALSE)="","",VLOOKUP($A21,入力シート!$A$9:$E$66,5,FALSE))</f>
        <v/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1"/>
    </row>
    <row r="22" spans="1:23" ht="16.5" customHeight="1" x14ac:dyDescent="0.4">
      <c r="A22" s="3">
        <f t="shared" si="0"/>
        <v>53</v>
      </c>
      <c r="B22" s="11" t="str">
        <f>IF(VLOOKUP($A22,入力シート!$A$9:$E$66,2,FALSE)="","",VLOOKUP($A22,入力シート!$A$9:$E$66,2,FALSE))</f>
        <v/>
      </c>
      <c r="C22" s="12" t="str">
        <f>IF(VLOOKUP($A22,入力シート!$A$9:$E$66,3,FALSE)="","",VLOOKUP($A22,入力シート!$A$9:$E$66,3,FALSE))</f>
        <v/>
      </c>
      <c r="D22" s="12" t="str">
        <f>IF(VLOOKUP($A22,入力シート!$A$9:$E$66,4,FALSE)="","",VLOOKUP($A22,入力シート!$A$9:$E$66,4,FALSE))</f>
        <v/>
      </c>
      <c r="E22" s="12" t="str">
        <f>IF(VLOOKUP($A22,入力シート!$A$9:$E$66,5,FALSE)="","",VLOOKUP($A22,入力シート!$A$9:$E$66,5,FALSE))</f>
        <v/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spans="1:23" ht="16.5" customHeight="1" x14ac:dyDescent="0.4">
      <c r="A23" s="3">
        <f t="shared" si="0"/>
        <v>54</v>
      </c>
      <c r="B23" s="11" t="str">
        <f>IF(VLOOKUP($A23,入力シート!$A$9:$E$66,2,FALSE)="","",VLOOKUP($A23,入力シート!$A$9:$E$66,2,FALSE))</f>
        <v/>
      </c>
      <c r="C23" s="12" t="str">
        <f>IF(VLOOKUP($A23,入力シート!$A$9:$E$66,3,FALSE)="","",VLOOKUP($A23,入力シート!$A$9:$E$66,3,FALSE))</f>
        <v/>
      </c>
      <c r="D23" s="12" t="str">
        <f>IF(VLOOKUP($A23,入力シート!$A$9:$E$66,4,FALSE)="","",VLOOKUP($A23,入力シート!$A$9:$E$66,4,FALSE))</f>
        <v/>
      </c>
      <c r="E23" s="12" t="str">
        <f>IF(VLOOKUP($A23,入力シート!$A$9:$E$66,5,FALSE)="","",VLOOKUP($A23,入力シート!$A$9:$E$66,5,FALSE))</f>
        <v/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1"/>
    </row>
    <row r="24" spans="1:23" ht="16.5" customHeight="1" x14ac:dyDescent="0.4">
      <c r="A24" s="3">
        <f t="shared" si="0"/>
        <v>55</v>
      </c>
      <c r="B24" s="11" t="str">
        <f>IF(VLOOKUP($A24,入力シート!$A$9:$E$66,2,FALSE)="","",VLOOKUP($A24,入力シート!$A$9:$E$66,2,FALSE))</f>
        <v/>
      </c>
      <c r="C24" s="12" t="str">
        <f>IF(VLOOKUP($A24,入力シート!$A$9:$E$66,3,FALSE)="","",VLOOKUP($A24,入力シート!$A$9:$E$66,3,FALSE))</f>
        <v/>
      </c>
      <c r="D24" s="12" t="str">
        <f>IF(VLOOKUP($A24,入力シート!$A$9:$E$66,4,FALSE)="","",VLOOKUP($A24,入力シート!$A$9:$E$66,4,FALSE))</f>
        <v/>
      </c>
      <c r="E24" s="12" t="str">
        <f>IF(VLOOKUP($A24,入力シート!$A$9:$E$66,5,FALSE)="","",VLOOKUP($A24,入力シート!$A$9:$E$66,5,FALSE))</f>
        <v/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1"/>
    </row>
    <row r="25" spans="1:23" ht="16.5" customHeight="1" x14ac:dyDescent="0.4">
      <c r="A25" s="3">
        <f t="shared" si="0"/>
        <v>56</v>
      </c>
      <c r="B25" s="11" t="str">
        <f>IF(VLOOKUP($A25,入力シート!$A$9:$E$66,2,FALSE)="","",VLOOKUP($A25,入力シート!$A$9:$E$66,2,FALSE))</f>
        <v/>
      </c>
      <c r="C25" s="12" t="str">
        <f>IF(VLOOKUP($A25,入力シート!$A$9:$E$66,3,FALSE)="","",VLOOKUP($A25,入力シート!$A$9:$E$66,3,FALSE))</f>
        <v/>
      </c>
      <c r="D25" s="12" t="str">
        <f>IF(VLOOKUP($A25,入力シート!$A$9:$E$66,4,FALSE)="","",VLOOKUP($A25,入力シート!$A$9:$E$66,4,FALSE))</f>
        <v/>
      </c>
      <c r="E25" s="12" t="str">
        <f>IF(VLOOKUP($A25,入力シート!$A$9:$E$66,5,FALSE)="","",VLOOKUP($A25,入力シート!$A$9:$E$66,5,FALSE))</f>
        <v/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1"/>
    </row>
    <row r="26" spans="1:23" ht="16.5" customHeight="1" x14ac:dyDescent="0.4">
      <c r="A26" s="3">
        <f t="shared" si="0"/>
        <v>57</v>
      </c>
      <c r="B26" s="11" t="str">
        <f>IF(VLOOKUP($A26,入力シート!$A$9:$E$66,2,FALSE)="","",VLOOKUP($A26,入力シート!$A$9:$E$66,2,FALSE))</f>
        <v/>
      </c>
      <c r="C26" s="12" t="str">
        <f>IF(VLOOKUP($A26,入力シート!$A$9:$E$66,3,FALSE)="","",VLOOKUP($A26,入力シート!$A$9:$E$66,3,FALSE))</f>
        <v/>
      </c>
      <c r="D26" s="12" t="str">
        <f>IF(VLOOKUP($A26,入力シート!$A$9:$E$66,4,FALSE)="","",VLOOKUP($A26,入力シート!$A$9:$E$66,4,FALSE))</f>
        <v/>
      </c>
      <c r="E26" s="12" t="str">
        <f>IF(VLOOKUP($A26,入力シート!$A$9:$E$66,5,FALSE)="","",VLOOKUP($A26,入力シート!$A$9:$E$66,5,FALSE))</f>
        <v/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1"/>
    </row>
    <row r="27" spans="1:23" ht="16.5" customHeight="1" x14ac:dyDescent="0.4">
      <c r="A27" s="3">
        <f t="shared" si="0"/>
        <v>58</v>
      </c>
      <c r="B27" s="11" t="str">
        <f>IF(VLOOKUP($A27,入力シート!$A$9:$E$66,2,FALSE)="","",VLOOKUP($A27,入力シート!$A$9:$E$66,2,FALSE))</f>
        <v/>
      </c>
      <c r="C27" s="12" t="str">
        <f>IF(VLOOKUP($A27,入力シート!$A$9:$E$66,3,FALSE)="","",VLOOKUP($A27,入力シート!$A$9:$E$66,3,FALSE))</f>
        <v/>
      </c>
      <c r="D27" s="12" t="str">
        <f>IF(VLOOKUP($A27,入力シート!$A$9:$E$66,4,FALSE)="","",VLOOKUP($A27,入力シート!$A$9:$E$66,4,FALSE))</f>
        <v/>
      </c>
      <c r="E27" s="12" t="str">
        <f>IF(VLOOKUP($A27,入力シート!$A$9:$E$66,5,FALSE)="","",VLOOKUP($A27,入力シート!$A$9:$E$66,5,FALSE))</f>
        <v/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1"/>
    </row>
    <row r="28" spans="1:23" ht="16.5" customHeight="1" x14ac:dyDescent="0.4">
      <c r="A28" s="7" t="s">
        <v>18</v>
      </c>
    </row>
  </sheetData>
  <mergeCells count="17">
    <mergeCell ref="M5:V5"/>
    <mergeCell ref="F6:F7"/>
    <mergeCell ref="G6:G7"/>
    <mergeCell ref="H6:H7"/>
    <mergeCell ref="I6:I7"/>
    <mergeCell ref="V6:V7"/>
    <mergeCell ref="M6:O6"/>
    <mergeCell ref="P6:R6"/>
    <mergeCell ref="S6:U6"/>
    <mergeCell ref="A5:A7"/>
    <mergeCell ref="B5:B7"/>
    <mergeCell ref="C5:C7"/>
    <mergeCell ref="D5:D7"/>
    <mergeCell ref="G5:L5"/>
    <mergeCell ref="J6:J7"/>
    <mergeCell ref="K6:K7"/>
    <mergeCell ref="L6:L7"/>
  </mergeCells>
  <phoneticPr fontId="2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入力シート</vt:lpstr>
      <vt:lpstr>印刷シート①</vt:lpstr>
      <vt:lpstr>印刷シート②</vt:lpstr>
      <vt:lpstr>印刷シート③</vt:lpstr>
      <vt:lpstr>印刷シート①!Print_Area</vt:lpstr>
      <vt:lpstr>印刷シート②!Print_Area</vt:lpstr>
      <vt:lpstr>印刷シート③!Print_Area</vt:lpstr>
      <vt:lpstr>印刷シート①!Print_Titles</vt:lpstr>
      <vt:lpstr>印刷シート②!Print_Titles</vt:lpstr>
      <vt:lpstr>印刷シート③!Print_Titles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栃高体連　熱中症予防体調チェックシート　2022/04/01版</dc:title>
  <dc:creator>栃木県高等学校体育連盟</dc:creator>
  <cp:lastModifiedBy>大森 博文</cp:lastModifiedBy>
  <cp:lastPrinted>2024-05-29T00:46:13Z</cp:lastPrinted>
  <dcterms:created xsi:type="dcterms:W3CDTF">2021-06-23T00:58:52Z</dcterms:created>
  <dcterms:modified xsi:type="dcterms:W3CDTF">2025-04-21T01:39:07Z</dcterms:modified>
</cp:coreProperties>
</file>